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cker\Google Drive\Stocksport\Sommer-CUP\CUP 2024\"/>
    </mc:Choice>
  </mc:AlternateContent>
  <xr:revisionPtr revIDLastSave="0" documentId="13_ncr:1_{7348FB0E-B492-4600-9513-65DAF4DF37B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CUP Endergebnis " sheetId="5" r:id="rId1"/>
    <sheet name="Abschlussturniere" sheetId="1" r:id="rId2"/>
    <sheet name="nach 2 Phasen" sheetId="6" r:id="rId3"/>
    <sheet name="CUP-Einteilung 2024" sheetId="7" r:id="rId4"/>
    <sheet name="Termine LL+OL" sheetId="8" r:id="rId5"/>
  </sheets>
  <definedNames>
    <definedName name="_xlnm.Print_Area" localSheetId="1">Abschlussturniere!$A$1:$M$32</definedName>
    <definedName name="_xlnm.Print_Area" localSheetId="0">'CUP Endergebnis '!$A$1:$N$35</definedName>
  </definedNames>
  <calcPr calcId="191029"/>
</workbook>
</file>

<file path=xl/calcChain.xml><?xml version="1.0" encoding="utf-8"?>
<calcChain xmlns="http://schemas.openxmlformats.org/spreadsheetml/2006/main">
  <c r="C6" i="8" l="1"/>
  <c r="C9" i="8" s="1"/>
  <c r="C12" i="8" s="1"/>
  <c r="C15" i="8" s="1"/>
  <c r="C19" i="8" s="1"/>
  <c r="C22" i="8" s="1"/>
  <c r="C25" i="8" s="1"/>
  <c r="C28" i="8" s="1"/>
  <c r="C31" i="8" s="1"/>
  <c r="C34" i="8" s="1"/>
  <c r="C4" i="8"/>
  <c r="C7" i="8" s="1"/>
  <c r="C10" i="8" s="1"/>
  <c r="C13" i="8" s="1"/>
  <c r="C16" i="8" s="1"/>
  <c r="D16" i="5"/>
  <c r="E16" i="5"/>
  <c r="F16" i="5"/>
  <c r="D17" i="5"/>
  <c r="E17" i="5"/>
  <c r="F17" i="5"/>
  <c r="D18" i="5"/>
  <c r="E18" i="5"/>
  <c r="F18" i="5"/>
  <c r="D19" i="5"/>
  <c r="E19" i="5"/>
  <c r="F19" i="5"/>
  <c r="D20" i="5"/>
  <c r="E20" i="5"/>
  <c r="F20" i="5"/>
  <c r="D21" i="5"/>
  <c r="E21" i="5"/>
  <c r="F21" i="5"/>
  <c r="M21" i="5"/>
  <c r="M20" i="5"/>
  <c r="M19" i="5"/>
  <c r="M18" i="5"/>
  <c r="M17" i="5"/>
  <c r="M16" i="5"/>
  <c r="M12" i="5"/>
  <c r="M11" i="5"/>
  <c r="M9" i="5"/>
  <c r="M10" i="5"/>
  <c r="M8" i="5"/>
  <c r="M7" i="5"/>
  <c r="M6" i="5"/>
  <c r="F33" i="5"/>
  <c r="F34" i="5"/>
  <c r="F32" i="5"/>
  <c r="F31" i="5"/>
  <c r="F30" i="5"/>
  <c r="F29" i="5"/>
  <c r="F28" i="5"/>
  <c r="F26" i="5"/>
  <c r="F27" i="5"/>
  <c r="F25" i="5"/>
  <c r="F12" i="5"/>
  <c r="F11" i="5"/>
  <c r="F10" i="5"/>
  <c r="F9" i="5"/>
  <c r="F8" i="5"/>
  <c r="F7" i="5"/>
  <c r="F6" i="5"/>
  <c r="L21" i="5"/>
  <c r="L20" i="5"/>
  <c r="L19" i="5"/>
  <c r="L18" i="5"/>
  <c r="L17" i="5"/>
  <c r="L16" i="5"/>
  <c r="L12" i="5"/>
  <c r="L11" i="5"/>
  <c r="L9" i="5"/>
  <c r="L10" i="5"/>
  <c r="L8" i="5"/>
  <c r="L7" i="5"/>
  <c r="L6" i="5"/>
  <c r="E33" i="5"/>
  <c r="E34" i="5"/>
  <c r="E32" i="5"/>
  <c r="E31" i="5"/>
  <c r="E30" i="5"/>
  <c r="E29" i="5"/>
  <c r="E28" i="5"/>
  <c r="E26" i="5"/>
  <c r="E27" i="5"/>
  <c r="E25" i="5"/>
  <c r="E12" i="5"/>
  <c r="E11" i="5"/>
  <c r="E10" i="5"/>
  <c r="E9" i="5"/>
  <c r="E8" i="5"/>
  <c r="E7" i="5"/>
  <c r="E6" i="5"/>
  <c r="K21" i="5"/>
  <c r="K20" i="5"/>
  <c r="K19" i="5"/>
  <c r="K18" i="5"/>
  <c r="K17" i="5"/>
  <c r="K16" i="5"/>
  <c r="K12" i="5"/>
  <c r="K11" i="5"/>
  <c r="K9" i="5"/>
  <c r="K10" i="5"/>
  <c r="K8" i="5"/>
  <c r="K7" i="5"/>
  <c r="K6" i="5"/>
  <c r="D33" i="5"/>
  <c r="D34" i="5"/>
  <c r="D32" i="5"/>
  <c r="D31" i="5"/>
  <c r="D30" i="5"/>
  <c r="D29" i="5"/>
  <c r="D28" i="5"/>
  <c r="D26" i="5"/>
  <c r="D27" i="5"/>
  <c r="D25" i="5"/>
  <c r="D12" i="5"/>
  <c r="D11" i="5"/>
  <c r="D10" i="5"/>
  <c r="D9" i="5"/>
  <c r="D8" i="5"/>
  <c r="D7" i="5"/>
  <c r="D6" i="5"/>
  <c r="J21" i="5"/>
  <c r="J20" i="5"/>
  <c r="J19" i="5"/>
  <c r="J18" i="5"/>
  <c r="J17" i="5"/>
  <c r="J16" i="5"/>
  <c r="J12" i="5"/>
  <c r="J11" i="5"/>
  <c r="J9" i="5"/>
  <c r="J10" i="5"/>
  <c r="J8" i="5"/>
  <c r="J7" i="5"/>
  <c r="J6" i="5"/>
  <c r="C33" i="5"/>
  <c r="C34" i="5"/>
  <c r="C32" i="5"/>
  <c r="C31" i="5"/>
  <c r="C30" i="5"/>
  <c r="C29" i="5"/>
  <c r="C28" i="5"/>
  <c r="C26" i="5"/>
  <c r="C27" i="5"/>
  <c r="C25" i="5"/>
  <c r="C21" i="5"/>
  <c r="C20" i="5"/>
  <c r="C19" i="5"/>
  <c r="C18" i="5"/>
  <c r="C16" i="5"/>
  <c r="C17" i="5"/>
  <c r="C12" i="5"/>
  <c r="C11" i="5"/>
  <c r="C10" i="5"/>
  <c r="C9" i="5"/>
  <c r="C8" i="5"/>
  <c r="C7" i="5"/>
  <c r="C6" i="5"/>
  <c r="J19" i="1"/>
  <c r="J18" i="1"/>
  <c r="J17" i="1"/>
  <c r="J16" i="1"/>
  <c r="J15" i="1"/>
  <c r="J14" i="1"/>
  <c r="J10" i="1"/>
  <c r="J9" i="1"/>
  <c r="J8" i="1"/>
  <c r="J7" i="1"/>
  <c r="J6" i="1"/>
  <c r="J5" i="1"/>
  <c r="J4" i="1"/>
  <c r="C31" i="1"/>
  <c r="C30" i="1"/>
  <c r="C29" i="1"/>
  <c r="C28" i="1"/>
  <c r="C27" i="1"/>
  <c r="C26" i="1"/>
  <c r="C25" i="1"/>
  <c r="C24" i="1"/>
  <c r="C23" i="1"/>
  <c r="C22" i="1"/>
  <c r="C19" i="1"/>
  <c r="C18" i="1"/>
  <c r="C17" i="1"/>
  <c r="C16" i="1"/>
  <c r="C15" i="1"/>
  <c r="C14" i="1"/>
  <c r="C10" i="1"/>
  <c r="C9" i="1"/>
  <c r="C8" i="1"/>
  <c r="C7" i="1"/>
  <c r="C6" i="1"/>
  <c r="C5" i="1"/>
  <c r="C4" i="1"/>
  <c r="E32" i="6"/>
  <c r="D32" i="6"/>
  <c r="L20" i="6"/>
  <c r="K20" i="6"/>
  <c r="E20" i="6"/>
  <c r="D20" i="6"/>
  <c r="L12" i="6"/>
  <c r="K12" i="6"/>
  <c r="E12" i="6"/>
  <c r="D12" i="6"/>
  <c r="L20" i="1"/>
  <c r="K20" i="1"/>
  <c r="C20" i="8" l="1"/>
  <c r="C23" i="8" s="1"/>
  <c r="C26" i="8" s="1"/>
  <c r="C29" i="8" s="1"/>
  <c r="C32" i="8" s="1"/>
  <c r="C35" i="8" s="1"/>
  <c r="C17" i="8"/>
  <c r="L23" i="5"/>
  <c r="E35" i="5"/>
  <c r="D35" i="5"/>
  <c r="D23" i="5"/>
  <c r="D14" i="5"/>
  <c r="K14" i="5"/>
  <c r="K23" i="5"/>
  <c r="E23" i="5"/>
  <c r="L14" i="5"/>
  <c r="E14" i="5"/>
  <c r="E32" i="1"/>
  <c r="D32" i="1"/>
  <c r="E20" i="1" l="1"/>
  <c r="D20" i="1"/>
  <c r="L12" i="1"/>
  <c r="K12" i="1"/>
  <c r="E12" i="1"/>
  <c r="D12" i="1"/>
</calcChain>
</file>

<file path=xl/sharedStrings.xml><?xml version="1.0" encoding="utf-8"?>
<sst xmlns="http://schemas.openxmlformats.org/spreadsheetml/2006/main" count="203" uniqueCount="60">
  <si>
    <t>Neumarkt 1</t>
  </si>
  <si>
    <t>Pregarten 1</t>
  </si>
  <si>
    <t>Kefermarkt 1</t>
  </si>
  <si>
    <t>Schenkenfelden 1</t>
  </si>
  <si>
    <t>Waldburg 1</t>
  </si>
  <si>
    <t>Tragwein 1</t>
  </si>
  <si>
    <t>Neumarkt 2</t>
  </si>
  <si>
    <t>Hagenberg 1</t>
  </si>
  <si>
    <t>Freistadt 1</t>
  </si>
  <si>
    <t>Pregarten 2</t>
  </si>
  <si>
    <t>Rainbach 1</t>
  </si>
  <si>
    <t>Stockpunkte</t>
  </si>
  <si>
    <t>plus</t>
  </si>
  <si>
    <t>minus</t>
  </si>
  <si>
    <t>Gesamt-Punkte</t>
  </si>
  <si>
    <t>Leopoldschlag 1</t>
  </si>
  <si>
    <t>Tragwein 2</t>
  </si>
  <si>
    <t>Pregarten 3</t>
  </si>
  <si>
    <t>Freistadt 2</t>
  </si>
  <si>
    <t>Grünbach 1</t>
  </si>
  <si>
    <t>St. Leonhard 1</t>
  </si>
  <si>
    <t>Leopoldschlag 2</t>
  </si>
  <si>
    <t>Tragwein 3</t>
  </si>
  <si>
    <t>Rainbach 2</t>
  </si>
  <si>
    <t>Grünbach 2</t>
  </si>
  <si>
    <t>Windhaag 1</t>
  </si>
  <si>
    <t>Wartberg 1</t>
  </si>
  <si>
    <t>Mixed</t>
  </si>
  <si>
    <t>Stock-Punkte</t>
  </si>
  <si>
    <t>Wartberg 2</t>
  </si>
  <si>
    <t>Gruppe A</t>
  </si>
  <si>
    <t>Gruppe B</t>
  </si>
  <si>
    <t>Gruppe C</t>
  </si>
  <si>
    <t>Gruppe D</t>
  </si>
  <si>
    <t>Kefermarkt 2</t>
  </si>
  <si>
    <t>Reichenthal 1</t>
  </si>
  <si>
    <t>Rainbach</t>
  </si>
  <si>
    <t>Wartberg</t>
  </si>
  <si>
    <t>Kefermarkt</t>
  </si>
  <si>
    <t>Pregarten</t>
  </si>
  <si>
    <t>Hagenberg 2</t>
  </si>
  <si>
    <t>Waldburg</t>
  </si>
  <si>
    <t>St. Leonhard</t>
  </si>
  <si>
    <t>Schenkenfelden 2</t>
  </si>
  <si>
    <t xml:space="preserve">Freistadt </t>
  </si>
  <si>
    <t>Tragwein</t>
  </si>
  <si>
    <t xml:space="preserve">Schenkenfelden </t>
  </si>
  <si>
    <t>Reichenthal</t>
  </si>
  <si>
    <t>01. Mai FT</t>
  </si>
  <si>
    <t>09. Mai FT</t>
  </si>
  <si>
    <t>MIXED-Turnier</t>
  </si>
  <si>
    <t>30. Mai FT</t>
  </si>
  <si>
    <t>Mixed A</t>
  </si>
  <si>
    <t>Mixed B</t>
  </si>
  <si>
    <t>Freistadt 3</t>
  </si>
  <si>
    <t>MIXED</t>
  </si>
  <si>
    <t>ROT</t>
  </si>
  <si>
    <t>abgemeldet</t>
  </si>
  <si>
    <t>Neu gemeldet</t>
  </si>
  <si>
    <t>BLAU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</si>
</sst>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8"/>
      <color rgb="FF7030A0"/>
      <name val="Calibri"/>
      <family val="2"/>
      <scheme val="minor"/>
    </font>
    <font>
      <sz val="18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theme="6" tint="-0.49998474074526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 textRotation="90"/>
    </xf>
    <xf numFmtId="0" fontId="7" fillId="0" borderId="0" xfId="0" applyFont="1" applyAlignment="1">
      <alignment vertical="center" textRotation="90"/>
    </xf>
    <xf numFmtId="0" fontId="8" fillId="0" borderId="8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0" fillId="0" borderId="0" xfId="0" applyNumberFormat="1" applyAlignment="1">
      <alignment horizontal="center" textRotation="9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0" xfId="0" applyFont="1"/>
    <xf numFmtId="0" fontId="0" fillId="0" borderId="10" xfId="0" applyBorder="1" applyAlignment="1">
      <alignment horizontal="center"/>
    </xf>
    <xf numFmtId="0" fontId="0" fillId="0" borderId="3" xfId="0" applyBorder="1"/>
    <xf numFmtId="0" fontId="0" fillId="0" borderId="7" xfId="0" applyBorder="1"/>
    <xf numFmtId="0" fontId="6" fillId="0" borderId="0" xfId="0" applyFont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" fillId="0" borderId="0" xfId="0" applyFont="1"/>
    <xf numFmtId="0" fontId="14" fillId="0" borderId="0" xfId="0" applyFont="1"/>
    <xf numFmtId="0" fontId="15" fillId="0" borderId="0" xfId="0" applyFont="1"/>
    <xf numFmtId="164" fontId="0" fillId="0" borderId="0" xfId="0" applyNumberFormat="1"/>
    <xf numFmtId="0" fontId="16" fillId="0" borderId="0" xfId="0" applyFont="1"/>
    <xf numFmtId="164" fontId="0" fillId="0" borderId="7" xfId="0" applyNumberFormat="1" applyBorder="1"/>
    <xf numFmtId="0" fontId="15" fillId="0" borderId="7" xfId="0" applyFont="1" applyBorder="1"/>
    <xf numFmtId="0" fontId="16" fillId="0" borderId="7" xfId="0" applyFont="1" applyBorder="1"/>
    <xf numFmtId="16" fontId="1" fillId="0" borderId="0" xfId="0" applyNumberFormat="1" applyFont="1"/>
    <xf numFmtId="0" fontId="1" fillId="0" borderId="7" xfId="0" applyFont="1" applyBorder="1"/>
    <xf numFmtId="164" fontId="1" fillId="0" borderId="7" xfId="0" applyNumberFormat="1" applyFont="1" applyBorder="1"/>
    <xf numFmtId="0" fontId="17" fillId="0" borderId="0" xfId="0" applyFont="1" applyAlignment="1">
      <alignment horizontal="center" vertical="center"/>
    </xf>
    <xf numFmtId="0" fontId="19" fillId="0" borderId="0" xfId="0" applyFont="1"/>
    <xf numFmtId="0" fontId="18" fillId="0" borderId="0" xfId="0" applyFont="1" applyAlignment="1">
      <alignment horizontal="center" vertical="center" textRotation="90"/>
    </xf>
    <xf numFmtId="0" fontId="20" fillId="0" borderId="0" xfId="0" applyFont="1"/>
    <xf numFmtId="0" fontId="21" fillId="0" borderId="0" xfId="0" applyFont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0" borderId="8" xfId="0" applyBorder="1"/>
    <xf numFmtId="0" fontId="1" fillId="0" borderId="9" xfId="0" applyFont="1" applyBorder="1"/>
    <xf numFmtId="0" fontId="1" fillId="0" borderId="5" xfId="0" applyFont="1" applyBorder="1"/>
    <xf numFmtId="0" fontId="14" fillId="2" borderId="8" xfId="0" applyFont="1" applyFill="1" applyBorder="1"/>
    <xf numFmtId="0" fontId="14" fillId="2" borderId="5" xfId="0" applyFont="1" applyFill="1" applyBorder="1"/>
    <xf numFmtId="0" fontId="0" fillId="2" borderId="5" xfId="0" applyFill="1" applyBorder="1"/>
    <xf numFmtId="0" fontId="0" fillId="2" borderId="9" xfId="0" applyFill="1" applyBorder="1"/>
    <xf numFmtId="0" fontId="0" fillId="2" borderId="8" xfId="0" applyFill="1" applyBorder="1"/>
    <xf numFmtId="0" fontId="20" fillId="2" borderId="5" xfId="0" applyFont="1" applyFill="1" applyBorder="1"/>
    <xf numFmtId="0" fontId="21" fillId="0" borderId="5" xfId="0" applyFont="1" applyBorder="1" applyAlignment="1">
      <alignment horizontal="center"/>
    </xf>
    <xf numFmtId="0" fontId="14" fillId="0" borderId="5" xfId="0" applyFont="1" applyBorder="1"/>
    <xf numFmtId="0" fontId="20" fillId="0" borderId="5" xfId="0" applyFont="1" applyBorder="1"/>
    <xf numFmtId="0" fontId="11" fillId="0" borderId="2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textRotation="90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textRotation="90"/>
    </xf>
    <xf numFmtId="0" fontId="18" fillId="2" borderId="4" xfId="0" applyFont="1" applyFill="1" applyBorder="1" applyAlignment="1">
      <alignment horizontal="center" vertical="center" textRotation="90"/>
    </xf>
    <xf numFmtId="0" fontId="18" fillId="2" borderId="6" xfId="0" applyFont="1" applyFill="1" applyBorder="1" applyAlignment="1">
      <alignment horizontal="center" vertical="center" textRotation="90"/>
    </xf>
    <xf numFmtId="0" fontId="17" fillId="0" borderId="2" xfId="0" applyFont="1" applyBorder="1" applyAlignment="1">
      <alignment horizontal="center" vertical="center" textRotation="90"/>
    </xf>
    <xf numFmtId="0" fontId="17" fillId="0" borderId="4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textRotation="90"/>
    </xf>
    <xf numFmtId="0" fontId="15" fillId="2" borderId="9" xfId="0" applyFont="1" applyFill="1" applyBorder="1"/>
    <xf numFmtId="0" fontId="23" fillId="0" borderId="9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461718</xdr:colOff>
      <xdr:row>23</xdr:row>
      <xdr:rowOff>145854</xdr:rowOff>
    </xdr:from>
    <xdr:to>
      <xdr:col>14</xdr:col>
      <xdr:colOff>126962</xdr:colOff>
      <xdr:row>32</xdr:row>
      <xdr:rowOff>125732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5346">
          <a:off x="2842968" y="6432354"/>
          <a:ext cx="3294269" cy="2018228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0</xdr:row>
      <xdr:rowOff>95251</xdr:rowOff>
    </xdr:from>
    <xdr:to>
      <xdr:col>12</xdr:col>
      <xdr:colOff>428626</xdr:colOff>
      <xdr:row>1</xdr:row>
      <xdr:rowOff>169724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16EF81A-4825-5BD7-8B04-CCDD683BB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95251"/>
          <a:ext cx="5695950" cy="10936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314325</xdr:rowOff>
    </xdr:from>
    <xdr:to>
      <xdr:col>11</xdr:col>
      <xdr:colOff>620180</xdr:colOff>
      <xdr:row>2</xdr:row>
      <xdr:rowOff>244285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77E56F4-544F-7A3D-B617-D61F57CB3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504825"/>
          <a:ext cx="5439830" cy="1082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5"/>
  <sheetViews>
    <sheetView topLeftCell="A10" workbookViewId="0">
      <selection activeCell="C25" sqref="C25:C34"/>
    </sheetView>
  </sheetViews>
  <sheetFormatPr baseColWidth="10" defaultRowHeight="18.75" x14ac:dyDescent="0.3"/>
  <cols>
    <col min="1" max="1" width="4.7109375" style="24" customWidth="1"/>
    <col min="2" max="2" width="3" style="2" customWidth="1"/>
    <col min="3" max="3" width="16.85546875" customWidth="1"/>
    <col min="4" max="5" width="5.7109375" style="1" customWidth="1"/>
    <col min="6" max="6" width="7.7109375" style="1" customWidth="1"/>
    <col min="7" max="7" width="1.7109375" customWidth="1"/>
    <col min="8" max="8" width="4.7109375" style="24" customWidth="1"/>
    <col min="9" max="9" width="2.7109375" style="2" customWidth="1"/>
    <col min="10" max="10" width="16.7109375" customWidth="1"/>
    <col min="11" max="12" width="5.7109375" style="1" customWidth="1"/>
    <col min="13" max="13" width="7.7109375" style="1" customWidth="1"/>
    <col min="14" max="14" width="1.7109375" customWidth="1"/>
  </cols>
  <sheetData>
    <row r="1" spans="1:14" ht="80.25" customHeight="1" x14ac:dyDescent="0.3"/>
    <row r="2" spans="1:14" ht="33" customHeight="1" x14ac:dyDescent="0.3"/>
    <row r="3" spans="1:14" ht="21.75" customHeight="1" x14ac:dyDescent="0.3">
      <c r="D3" s="63" t="s">
        <v>11</v>
      </c>
      <c r="E3" s="63"/>
      <c r="F3" s="64" t="s">
        <v>14</v>
      </c>
      <c r="G3" s="4"/>
      <c r="K3" s="63" t="s">
        <v>11</v>
      </c>
      <c r="L3" s="63"/>
      <c r="M3" s="64" t="s">
        <v>14</v>
      </c>
      <c r="N3" s="4"/>
    </row>
    <row r="4" spans="1:14" x14ac:dyDescent="0.3">
      <c r="D4" s="29" t="s">
        <v>12</v>
      </c>
      <c r="E4" s="29" t="s">
        <v>13</v>
      </c>
      <c r="F4" s="64"/>
      <c r="K4" s="29" t="s">
        <v>12</v>
      </c>
      <c r="L4" s="29" t="s">
        <v>13</v>
      </c>
      <c r="M4" s="64"/>
    </row>
    <row r="5" spans="1:14" ht="9.75" customHeight="1" x14ac:dyDescent="0.3">
      <c r="D5" s="3"/>
      <c r="E5" s="3"/>
      <c r="F5" s="5"/>
      <c r="K5" s="3"/>
      <c r="L5" s="3"/>
      <c r="M5" s="5"/>
    </row>
    <row r="6" spans="1:14" ht="20.100000000000001" customHeight="1" x14ac:dyDescent="0.25">
      <c r="A6" s="60" t="s">
        <v>30</v>
      </c>
      <c r="B6" s="21">
        <v>1</v>
      </c>
      <c r="C6" s="15" t="str">
        <f>'nach 2 Phasen'!C4</f>
        <v>Rainbach 1</v>
      </c>
      <c r="D6" s="6">
        <f>'nach 2 Phasen'!D4+Abschlussturniere!D4</f>
        <v>423</v>
      </c>
      <c r="E6" s="6">
        <f>'nach 2 Phasen'!E4+Abschlussturniere!E4</f>
        <v>286</v>
      </c>
      <c r="F6" s="10">
        <f>'nach 2 Phasen'!F4+Abschlussturniere!F4</f>
        <v>99</v>
      </c>
      <c r="G6" s="26"/>
      <c r="H6" s="60" t="s">
        <v>31</v>
      </c>
      <c r="I6" s="21">
        <v>1</v>
      </c>
      <c r="J6" s="15" t="str">
        <f>'nach 2 Phasen'!J4</f>
        <v>Leopoldschlag 1</v>
      </c>
      <c r="K6" s="6">
        <f>'nach 2 Phasen'!K4+Abschlussturniere!K4</f>
        <v>490</v>
      </c>
      <c r="L6" s="6">
        <f>'nach 2 Phasen'!L4+Abschlussturniere!L4</f>
        <v>321</v>
      </c>
      <c r="M6" s="10">
        <f>'nach 2 Phasen'!M4+Abschlussturniere!M4</f>
        <v>93</v>
      </c>
    </row>
    <row r="7" spans="1:14" ht="20.100000000000001" customHeight="1" x14ac:dyDescent="0.25">
      <c r="A7" s="61"/>
      <c r="B7" s="22">
        <v>2</v>
      </c>
      <c r="C7" s="16" t="str">
        <f>'nach 2 Phasen'!C5</f>
        <v>Schenkenfelden 1</v>
      </c>
      <c r="D7" s="6">
        <f>'nach 2 Phasen'!D5+Abschlussturniere!D5</f>
        <v>415</v>
      </c>
      <c r="E7" s="6">
        <f>'nach 2 Phasen'!E5+Abschlussturniere!E5</f>
        <v>323</v>
      </c>
      <c r="F7" s="10">
        <f>'nach 2 Phasen'!F5+Abschlussturniere!F5</f>
        <v>98</v>
      </c>
      <c r="H7" s="61"/>
      <c r="I7" s="22">
        <v>2</v>
      </c>
      <c r="J7" s="16" t="str">
        <f>'nach 2 Phasen'!J5</f>
        <v>Freistadt 1</v>
      </c>
      <c r="K7" s="6">
        <f>'nach 2 Phasen'!K5+Abschlussturniere!K5</f>
        <v>457</v>
      </c>
      <c r="L7" s="6">
        <f>'nach 2 Phasen'!L5+Abschlussturniere!L5</f>
        <v>334</v>
      </c>
      <c r="M7" s="10">
        <f>'nach 2 Phasen'!M5+Abschlussturniere!M5</f>
        <v>91</v>
      </c>
    </row>
    <row r="8" spans="1:14" ht="20.100000000000001" customHeight="1" x14ac:dyDescent="0.25">
      <c r="A8" s="61"/>
      <c r="B8" s="22">
        <v>3</v>
      </c>
      <c r="C8" s="16" t="str">
        <f>'nach 2 Phasen'!C6</f>
        <v>Wartberg 1</v>
      </c>
      <c r="D8" s="6">
        <f>'nach 2 Phasen'!D6+Abschlussturniere!D6</f>
        <v>440</v>
      </c>
      <c r="E8" s="6">
        <f>'nach 2 Phasen'!E6+Abschlussturniere!E6</f>
        <v>331</v>
      </c>
      <c r="F8" s="10">
        <f>'nach 2 Phasen'!F6+Abschlussturniere!F6</f>
        <v>88</v>
      </c>
      <c r="H8" s="61"/>
      <c r="I8" s="22">
        <v>3</v>
      </c>
      <c r="J8" s="16" t="str">
        <f>'nach 2 Phasen'!J6</f>
        <v>Rainbach 2</v>
      </c>
      <c r="K8" s="6">
        <f>'nach 2 Phasen'!K6+Abschlussturniere!K6</f>
        <v>422</v>
      </c>
      <c r="L8" s="6">
        <f>'nach 2 Phasen'!L6+Abschlussturniere!L6</f>
        <v>397</v>
      </c>
      <c r="M8" s="10">
        <f>'nach 2 Phasen'!M6+Abschlussturniere!M6</f>
        <v>72</v>
      </c>
    </row>
    <row r="9" spans="1:14" ht="20.100000000000001" customHeight="1" x14ac:dyDescent="0.25">
      <c r="A9" s="61"/>
      <c r="B9" s="22">
        <v>4</v>
      </c>
      <c r="C9" s="16" t="str">
        <f>'nach 2 Phasen'!C7</f>
        <v>Grünbach 1</v>
      </c>
      <c r="D9" s="25">
        <f>'nach 2 Phasen'!D7+Abschlussturniere!D7</f>
        <v>387</v>
      </c>
      <c r="E9" s="6">
        <f>'nach 2 Phasen'!E7+Abschlussturniere!E7</f>
        <v>384</v>
      </c>
      <c r="F9" s="10">
        <f>'nach 2 Phasen'!F7+Abschlussturniere!F7</f>
        <v>68</v>
      </c>
      <c r="H9" s="61"/>
      <c r="I9" s="22">
        <v>4</v>
      </c>
      <c r="J9" s="16" t="str">
        <f>'nach 2 Phasen'!J8</f>
        <v>Neumarkt 1</v>
      </c>
      <c r="K9" s="25">
        <f>'nach 2 Phasen'!K8+Abschlussturniere!K8</f>
        <v>403</v>
      </c>
      <c r="L9" s="6">
        <f>'nach 2 Phasen'!L8+Abschlussturniere!L8</f>
        <v>404</v>
      </c>
      <c r="M9" s="10">
        <f>'nach 2 Phasen'!M8+Abschlussturniere!M8</f>
        <v>70</v>
      </c>
    </row>
    <row r="10" spans="1:14" ht="20.100000000000001" customHeight="1" x14ac:dyDescent="0.25">
      <c r="A10" s="61"/>
      <c r="B10" s="22">
        <v>5</v>
      </c>
      <c r="C10" s="16" t="str">
        <f>'nach 2 Phasen'!C8</f>
        <v>Hagenberg 1</v>
      </c>
      <c r="D10" s="6">
        <f>'nach 2 Phasen'!D8+Abschlussturniere!D8</f>
        <v>354</v>
      </c>
      <c r="E10" s="6">
        <f>'nach 2 Phasen'!E8+Abschlussturniere!E8</f>
        <v>393</v>
      </c>
      <c r="F10" s="10">
        <f>'nach 2 Phasen'!F8+Abschlussturniere!F8</f>
        <v>66</v>
      </c>
      <c r="H10" s="61"/>
      <c r="I10" s="22">
        <v>5</v>
      </c>
      <c r="J10" s="16" t="str">
        <f>'nach 2 Phasen'!J7</f>
        <v>Tragwein 1</v>
      </c>
      <c r="K10" s="6">
        <f>'nach 2 Phasen'!K7+Abschlussturniere!K7</f>
        <v>388</v>
      </c>
      <c r="L10" s="6">
        <f>'nach 2 Phasen'!L7+Abschlussturniere!L7</f>
        <v>415</v>
      </c>
      <c r="M10" s="10">
        <f>'nach 2 Phasen'!M7+Abschlussturniere!M7</f>
        <v>70</v>
      </c>
    </row>
    <row r="11" spans="1:14" ht="20.100000000000001" customHeight="1" x14ac:dyDescent="0.25">
      <c r="A11" s="61"/>
      <c r="B11" s="22">
        <v>6</v>
      </c>
      <c r="C11" s="16" t="str">
        <f>'nach 2 Phasen'!C9</f>
        <v>Kefermarkt 1</v>
      </c>
      <c r="D11" s="6">
        <f>'nach 2 Phasen'!D9+Abschlussturniere!D9</f>
        <v>311</v>
      </c>
      <c r="E11" s="6">
        <f>'nach 2 Phasen'!E9+Abschlussturniere!E9</f>
        <v>421</v>
      </c>
      <c r="F11" s="10">
        <f>'nach 2 Phasen'!F9+Abschlussturniere!F9</f>
        <v>47</v>
      </c>
      <c r="H11" s="61"/>
      <c r="I11" s="22">
        <v>6</v>
      </c>
      <c r="J11" s="16" t="str">
        <f>'nach 2 Phasen'!J9</f>
        <v>Waldburg 1</v>
      </c>
      <c r="K11" s="6">
        <f>'nach 2 Phasen'!K9+Abschlussturniere!K9</f>
        <v>352</v>
      </c>
      <c r="L11" s="6">
        <f>'nach 2 Phasen'!L9+Abschlussturniere!L9</f>
        <v>435</v>
      </c>
      <c r="M11" s="10">
        <f>'nach 2 Phasen'!M9+Abschlussturniere!M9</f>
        <v>64</v>
      </c>
    </row>
    <row r="12" spans="1:14" ht="20.100000000000001" customHeight="1" x14ac:dyDescent="0.25">
      <c r="A12" s="62"/>
      <c r="B12" s="23">
        <v>7</v>
      </c>
      <c r="C12" s="17" t="str">
        <f>'nach 2 Phasen'!C10</f>
        <v>Pregarten 1</v>
      </c>
      <c r="D12" s="6">
        <f>'nach 2 Phasen'!D10+Abschlussturniere!D10</f>
        <v>285</v>
      </c>
      <c r="E12" s="6">
        <f>'nach 2 Phasen'!E10+Abschlussturniere!E10</f>
        <v>477</v>
      </c>
      <c r="F12" s="10">
        <f>'nach 2 Phasen'!F10+Abschlussturniere!F10</f>
        <v>38</v>
      </c>
      <c r="G12" s="27"/>
      <c r="H12" s="62"/>
      <c r="I12" s="23">
        <v>7</v>
      </c>
      <c r="J12" s="17" t="str">
        <f>'nach 2 Phasen'!J10</f>
        <v>Pregarten 2</v>
      </c>
      <c r="K12" s="6">
        <f>'nach 2 Phasen'!K10+Abschlussturniere!K10</f>
        <v>306</v>
      </c>
      <c r="L12" s="6">
        <f>'nach 2 Phasen'!L10+Abschlussturniere!L10</f>
        <v>512</v>
      </c>
      <c r="M12" s="10">
        <f>'nach 2 Phasen'!M10+Abschlussturniere!M10</f>
        <v>44</v>
      </c>
    </row>
    <row r="13" spans="1:14" ht="20.100000000000001" customHeight="1" x14ac:dyDescent="0.25">
      <c r="A13" s="13"/>
      <c r="C13" s="18"/>
      <c r="F13" s="11"/>
      <c r="H13" s="13"/>
      <c r="J13" s="18"/>
      <c r="M13" s="11"/>
    </row>
    <row r="14" spans="1:14" ht="20.100000000000001" customHeight="1" x14ac:dyDescent="0.25">
      <c r="A14" s="13"/>
      <c r="C14" s="18"/>
      <c r="D14" s="7">
        <f>SUM(D6:D9,D10:D12)</f>
        <v>2615</v>
      </c>
      <c r="E14" s="7">
        <f>SUM(E6:E9,E10:E12)</f>
        <v>2615</v>
      </c>
      <c r="F14" s="7"/>
      <c r="G14" s="8"/>
      <c r="H14" s="14"/>
      <c r="I14" s="9"/>
      <c r="J14" s="19"/>
      <c r="K14" s="7">
        <f>SUM(K6:K9,K10:K12)</f>
        <v>2818</v>
      </c>
      <c r="L14" s="7">
        <f>SUM(L6:L9,L10:L12)</f>
        <v>2818</v>
      </c>
      <c r="M14" s="7"/>
    </row>
    <row r="15" spans="1:14" ht="20.100000000000001" customHeight="1" x14ac:dyDescent="0.25">
      <c r="A15" s="13"/>
      <c r="C15" s="18"/>
      <c r="D15" s="7"/>
      <c r="E15" s="7"/>
      <c r="F15" s="7"/>
      <c r="G15" s="8"/>
      <c r="H15" s="14"/>
      <c r="I15" s="9"/>
      <c r="J15" s="19"/>
      <c r="K15" s="7"/>
      <c r="L15" s="7"/>
      <c r="M15" s="7"/>
    </row>
    <row r="16" spans="1:14" ht="19.5" customHeight="1" x14ac:dyDescent="0.25">
      <c r="A16" s="60" t="s">
        <v>32</v>
      </c>
      <c r="B16" s="21">
        <v>1</v>
      </c>
      <c r="C16" s="15" t="str">
        <f>'nach 2 Phasen'!C15</f>
        <v>Leopoldschlag 2</v>
      </c>
      <c r="D16" s="6">
        <f>'nach 2 Phasen'!D15+Abschlussturniere!D15</f>
        <v>479</v>
      </c>
      <c r="E16" s="6">
        <f>'nach 2 Phasen'!E15+Abschlussturniere!E15</f>
        <v>360</v>
      </c>
      <c r="F16" s="10">
        <f>'nach 2 Phasen'!F15+Abschlussturniere!F15</f>
        <v>100</v>
      </c>
      <c r="H16" s="60" t="s">
        <v>33</v>
      </c>
      <c r="I16" s="21">
        <v>1</v>
      </c>
      <c r="J16" s="15" t="str">
        <f>'nach 2 Phasen'!J14</f>
        <v>Freistadt 2</v>
      </c>
      <c r="K16" s="6">
        <f>'nach 2 Phasen'!K14+Abschlussturniere!K14</f>
        <v>509</v>
      </c>
      <c r="L16" s="6">
        <f>'nach 2 Phasen'!L14+Abschlussturniere!L14</f>
        <v>194</v>
      </c>
      <c r="M16" s="10">
        <f>'nach 2 Phasen'!M14+Abschlussturniere!M14</f>
        <v>95</v>
      </c>
    </row>
    <row r="17" spans="1:14" ht="20.100000000000001" customHeight="1" x14ac:dyDescent="0.25">
      <c r="A17" s="61"/>
      <c r="B17" s="22">
        <v>2</v>
      </c>
      <c r="C17" s="16" t="str">
        <f>'nach 2 Phasen'!C14</f>
        <v>Windhaag 1</v>
      </c>
      <c r="D17" s="6">
        <f>'nach 2 Phasen'!D14+Abschlussturniere!D14</f>
        <v>511</v>
      </c>
      <c r="E17" s="6">
        <f>'nach 2 Phasen'!E14+Abschlussturniere!E14</f>
        <v>337</v>
      </c>
      <c r="F17" s="10">
        <f>'nach 2 Phasen'!F14+Abschlussturniere!F14</f>
        <v>98</v>
      </c>
      <c r="H17" s="61"/>
      <c r="I17" s="22">
        <v>2</v>
      </c>
      <c r="J17" s="16" t="str">
        <f>'nach 2 Phasen'!J15</f>
        <v>Tragwein 3</v>
      </c>
      <c r="K17" s="6">
        <f>'nach 2 Phasen'!K15+Abschlussturniere!K15</f>
        <v>373</v>
      </c>
      <c r="L17" s="6">
        <f>'nach 2 Phasen'!L15+Abschlussturniere!L15</f>
        <v>292</v>
      </c>
      <c r="M17" s="10">
        <f>'nach 2 Phasen'!M15+Abschlussturniere!M15</f>
        <v>64</v>
      </c>
    </row>
    <row r="18" spans="1:14" ht="20.100000000000001" customHeight="1" x14ac:dyDescent="0.25">
      <c r="A18" s="61"/>
      <c r="B18" s="22">
        <v>3</v>
      </c>
      <c r="C18" s="16" t="str">
        <f>'nach 2 Phasen'!C16</f>
        <v>Tragwein 2</v>
      </c>
      <c r="D18" s="6">
        <f>'nach 2 Phasen'!D16+Abschlussturniere!D16</f>
        <v>431</v>
      </c>
      <c r="E18" s="6">
        <f>'nach 2 Phasen'!E16+Abschlussturniere!E16</f>
        <v>402</v>
      </c>
      <c r="F18" s="10">
        <f>'nach 2 Phasen'!F16+Abschlussturniere!F16</f>
        <v>79</v>
      </c>
      <c r="H18" s="61"/>
      <c r="I18" s="22">
        <v>3</v>
      </c>
      <c r="J18" s="16" t="str">
        <f>'nach 2 Phasen'!J16</f>
        <v>Kefermarkt 2</v>
      </c>
      <c r="K18" s="6">
        <f>'nach 2 Phasen'!K16+Abschlussturniere!K16</f>
        <v>326</v>
      </c>
      <c r="L18" s="6">
        <f>'nach 2 Phasen'!L16+Abschlussturniere!L16</f>
        <v>316</v>
      </c>
      <c r="M18" s="10">
        <f>'nach 2 Phasen'!M16+Abschlussturniere!M16</f>
        <v>61</v>
      </c>
    </row>
    <row r="19" spans="1:14" ht="20.100000000000001" customHeight="1" x14ac:dyDescent="0.25">
      <c r="A19" s="61"/>
      <c r="B19" s="22">
        <v>4</v>
      </c>
      <c r="C19" s="16" t="str">
        <f>'nach 2 Phasen'!C17</f>
        <v>Wartberg 2</v>
      </c>
      <c r="D19" s="25">
        <f>'nach 2 Phasen'!D17+Abschlussturniere!D17</f>
        <v>418</v>
      </c>
      <c r="E19" s="6">
        <f>'nach 2 Phasen'!E17+Abschlussturniere!E17</f>
        <v>430</v>
      </c>
      <c r="F19" s="10">
        <f>'nach 2 Phasen'!F17+Abschlussturniere!F17</f>
        <v>74</v>
      </c>
      <c r="H19" s="61"/>
      <c r="I19" s="22">
        <v>4</v>
      </c>
      <c r="J19" s="16" t="str">
        <f>'nach 2 Phasen'!J17</f>
        <v>Grünbach 2</v>
      </c>
      <c r="K19" s="25">
        <f>'nach 2 Phasen'!K17+Abschlussturniere!K17</f>
        <v>274</v>
      </c>
      <c r="L19" s="6">
        <f>'nach 2 Phasen'!L17+Abschlussturniere!L17</f>
        <v>379</v>
      </c>
      <c r="M19" s="10">
        <f>'nach 2 Phasen'!M17+Abschlussturniere!M17</f>
        <v>49</v>
      </c>
    </row>
    <row r="20" spans="1:14" ht="20.100000000000001" customHeight="1" x14ac:dyDescent="0.25">
      <c r="A20" s="61"/>
      <c r="B20" s="22">
        <v>5</v>
      </c>
      <c r="C20" s="16" t="str">
        <f>'nach 2 Phasen'!C18</f>
        <v>St. Leonhard 1</v>
      </c>
      <c r="D20" s="6">
        <f>'nach 2 Phasen'!D18+Abschlussturniere!D18</f>
        <v>420</v>
      </c>
      <c r="E20" s="6">
        <f>'nach 2 Phasen'!E18+Abschlussturniere!E18</f>
        <v>430</v>
      </c>
      <c r="F20" s="10">
        <f>'nach 2 Phasen'!F18+Abschlussturniere!F18</f>
        <v>63</v>
      </c>
      <c r="H20" s="61"/>
      <c r="I20" s="22">
        <v>5</v>
      </c>
      <c r="J20" s="16" t="str">
        <f>'nach 2 Phasen'!J18</f>
        <v>Reichenthal 1</v>
      </c>
      <c r="K20" s="6">
        <f>'nach 2 Phasen'!K18+Abschlussturniere!K18</f>
        <v>325</v>
      </c>
      <c r="L20" s="6">
        <f>'nach 2 Phasen'!L18+Abschlussturniere!L18</f>
        <v>401</v>
      </c>
      <c r="M20" s="10">
        <f>'nach 2 Phasen'!M18+Abschlussturniere!M18</f>
        <v>47</v>
      </c>
    </row>
    <row r="21" spans="1:14" ht="20.100000000000001" customHeight="1" x14ac:dyDescent="0.25">
      <c r="A21" s="62"/>
      <c r="B21" s="23">
        <v>6</v>
      </c>
      <c r="C21" s="17" t="str">
        <f>'nach 2 Phasen'!C19</f>
        <v>Neumarkt 2</v>
      </c>
      <c r="D21" s="6">
        <f>'nach 2 Phasen'!D19+Abschlussturniere!D19</f>
        <v>294</v>
      </c>
      <c r="E21" s="6">
        <f>'nach 2 Phasen'!E19+Abschlussturniere!E19</f>
        <v>594</v>
      </c>
      <c r="F21" s="10">
        <f>'nach 2 Phasen'!F19+Abschlussturniere!F19</f>
        <v>36</v>
      </c>
      <c r="H21" s="62"/>
      <c r="I21" s="23">
        <v>6</v>
      </c>
      <c r="J21" s="17" t="str">
        <f>'nach 2 Phasen'!J19</f>
        <v>Pregarten 3</v>
      </c>
      <c r="K21" s="6">
        <f>'nach 2 Phasen'!K19+Abschlussturniere!K19</f>
        <v>240</v>
      </c>
      <c r="L21" s="6">
        <f>'nach 2 Phasen'!L19+Abschlussturniere!L19</f>
        <v>465</v>
      </c>
      <c r="M21" s="10">
        <f>'nach 2 Phasen'!M19+Abschlussturniere!M19</f>
        <v>34</v>
      </c>
    </row>
    <row r="22" spans="1:14" ht="20.100000000000001" customHeight="1" x14ac:dyDescent="0.25">
      <c r="A22" s="28"/>
      <c r="B22" s="22"/>
      <c r="C22" s="18"/>
      <c r="F22" s="11"/>
      <c r="H22" s="28"/>
      <c r="I22" s="22"/>
      <c r="J22" s="18"/>
      <c r="M22" s="11"/>
    </row>
    <row r="23" spans="1:14" ht="20.100000000000001" customHeight="1" x14ac:dyDescent="0.25">
      <c r="A23" s="12"/>
      <c r="D23" s="7">
        <f>SUM(D16:D19,D20:D21)</f>
        <v>2553</v>
      </c>
      <c r="E23" s="7">
        <f>SUM(E16:E19,E20:E21)</f>
        <v>2553</v>
      </c>
      <c r="F23" s="7"/>
      <c r="H23" s="12"/>
      <c r="K23" s="7">
        <f>SUM(K16:K19,K20:K21)</f>
        <v>2047</v>
      </c>
      <c r="L23" s="7">
        <f>SUM(L16:L19,L20:L21)</f>
        <v>2047</v>
      </c>
    </row>
    <row r="24" spans="1:14" ht="20.100000000000001" customHeight="1" x14ac:dyDescent="0.25">
      <c r="A24" s="12"/>
      <c r="H24" s="12"/>
    </row>
    <row r="25" spans="1:14" ht="20.100000000000001" customHeight="1" x14ac:dyDescent="0.25">
      <c r="A25" s="60" t="s">
        <v>27</v>
      </c>
      <c r="B25" s="21">
        <v>1</v>
      </c>
      <c r="C25" s="15" t="str">
        <f>'nach 2 Phasen'!C22</f>
        <v>Freistadt 1</v>
      </c>
      <c r="D25" s="6">
        <f>'nach 2 Phasen'!D22+Abschlussturniere!D22</f>
        <v>581</v>
      </c>
      <c r="E25" s="6">
        <f>'nach 2 Phasen'!E22+Abschlussturniere!E22</f>
        <v>349</v>
      </c>
      <c r="F25" s="10">
        <f>'nach 2 Phasen'!F22+Abschlussturniere!F22</f>
        <v>117</v>
      </c>
      <c r="G25" s="8"/>
      <c r="H25" s="12"/>
    </row>
    <row r="26" spans="1:14" ht="20.100000000000001" customHeight="1" x14ac:dyDescent="0.25">
      <c r="A26" s="61"/>
      <c r="B26" s="22">
        <v>2</v>
      </c>
      <c r="C26" s="16" t="str">
        <f>'nach 2 Phasen'!C24</f>
        <v>Wartberg</v>
      </c>
      <c r="D26" s="6">
        <f>'nach 2 Phasen'!D24+Abschlussturniere!D24</f>
        <v>585</v>
      </c>
      <c r="E26" s="6">
        <f>'nach 2 Phasen'!E24+Abschlussturniere!E24</f>
        <v>360</v>
      </c>
      <c r="F26" s="10">
        <f>'nach 2 Phasen'!F24+Abschlussturniere!F24</f>
        <v>111</v>
      </c>
      <c r="H26" s="12"/>
    </row>
    <row r="27" spans="1:14" ht="20.100000000000001" customHeight="1" x14ac:dyDescent="0.25">
      <c r="A27" s="61"/>
      <c r="B27" s="22">
        <v>3</v>
      </c>
      <c r="C27" s="16" t="str">
        <f>'nach 2 Phasen'!C23</f>
        <v>Rainbach</v>
      </c>
      <c r="D27" s="6">
        <f>'nach 2 Phasen'!D23+Abschlussturniere!D23</f>
        <v>588</v>
      </c>
      <c r="E27" s="6">
        <f>'nach 2 Phasen'!E23+Abschlussturniere!E23</f>
        <v>365</v>
      </c>
      <c r="F27" s="10">
        <f>'nach 2 Phasen'!F23+Abschlussturniere!F23</f>
        <v>107</v>
      </c>
      <c r="H27" s="12"/>
    </row>
    <row r="28" spans="1:14" ht="20.100000000000001" customHeight="1" x14ac:dyDescent="0.25">
      <c r="A28" s="61"/>
      <c r="B28" s="22">
        <v>4</v>
      </c>
      <c r="C28" s="16" t="str">
        <f>'nach 2 Phasen'!C25</f>
        <v>Kefermarkt</v>
      </c>
      <c r="D28" s="6">
        <f>'nach 2 Phasen'!D25+Abschlussturniere!D25</f>
        <v>551</v>
      </c>
      <c r="E28" s="6">
        <f>'nach 2 Phasen'!E25+Abschlussturniere!E25</f>
        <v>355</v>
      </c>
      <c r="F28" s="10">
        <f>'nach 2 Phasen'!F25+Abschlussturniere!F25</f>
        <v>101</v>
      </c>
      <c r="H28" s="12"/>
    </row>
    <row r="29" spans="1:14" ht="15.75" x14ac:dyDescent="0.25">
      <c r="A29" s="61"/>
      <c r="B29" s="22">
        <v>5</v>
      </c>
      <c r="C29" s="18" t="str">
        <f>'nach 2 Phasen'!C26</f>
        <v>Hagenberg 1</v>
      </c>
      <c r="D29" s="6">
        <f>'nach 2 Phasen'!D26+Abschlussturniere!D26</f>
        <v>546</v>
      </c>
      <c r="E29" s="6">
        <f>'nach 2 Phasen'!E26+Abschlussturniere!E26</f>
        <v>413</v>
      </c>
      <c r="F29" s="10">
        <f>'nach 2 Phasen'!F26+Abschlussturniere!F26</f>
        <v>96</v>
      </c>
      <c r="H29" s="12"/>
      <c r="N29" s="8"/>
    </row>
    <row r="30" spans="1:14" ht="15.75" x14ac:dyDescent="0.25">
      <c r="A30" s="61"/>
      <c r="B30" s="22">
        <v>6</v>
      </c>
      <c r="C30" s="16" t="str">
        <f>'nach 2 Phasen'!C27</f>
        <v>Pregarten</v>
      </c>
      <c r="D30" s="6">
        <f>'nach 2 Phasen'!D27+Abschlussturniere!D27</f>
        <v>506</v>
      </c>
      <c r="E30" s="6">
        <f>'nach 2 Phasen'!E27+Abschlussturniere!E27</f>
        <v>472</v>
      </c>
      <c r="F30" s="10">
        <f>'nach 2 Phasen'!F27+Abschlussturniere!F27</f>
        <v>87</v>
      </c>
      <c r="H30" s="12"/>
    </row>
    <row r="31" spans="1:14" ht="15.75" x14ac:dyDescent="0.25">
      <c r="A31" s="61"/>
      <c r="B31" s="22">
        <v>7</v>
      </c>
      <c r="C31" s="16" t="str">
        <f>'nach 2 Phasen'!C28</f>
        <v>Hagenberg 2</v>
      </c>
      <c r="D31" s="25">
        <f>'nach 2 Phasen'!D28+Abschlussturniere!D28</f>
        <v>384</v>
      </c>
      <c r="E31" s="6">
        <f>'nach 2 Phasen'!E28+Abschlussturniere!E28</f>
        <v>490</v>
      </c>
      <c r="F31" s="10">
        <f>'nach 2 Phasen'!F28+Abschlussturniere!F28</f>
        <v>77</v>
      </c>
      <c r="H31" s="12"/>
    </row>
    <row r="32" spans="1:14" ht="15.75" x14ac:dyDescent="0.25">
      <c r="A32" s="61"/>
      <c r="B32" s="22">
        <v>8</v>
      </c>
      <c r="C32" s="16" t="str">
        <f>'nach 2 Phasen'!C29</f>
        <v>Freistadt 2</v>
      </c>
      <c r="D32" s="6">
        <f>'nach 2 Phasen'!D29+Abschlussturniere!D29</f>
        <v>364</v>
      </c>
      <c r="E32" s="6">
        <f>'nach 2 Phasen'!E29+Abschlussturniere!E29</f>
        <v>534</v>
      </c>
      <c r="F32" s="10">
        <f>'nach 2 Phasen'!F29+Abschlussturniere!F29</f>
        <v>60</v>
      </c>
      <c r="H32" s="12"/>
    </row>
    <row r="33" spans="1:8" ht="15.75" x14ac:dyDescent="0.25">
      <c r="A33" s="61"/>
      <c r="B33" s="22">
        <v>9</v>
      </c>
      <c r="C33" s="16" t="str">
        <f>'nach 2 Phasen'!C31</f>
        <v>St. Leonhard</v>
      </c>
      <c r="D33" s="6">
        <f>'nach 2 Phasen'!D31+Abschlussturniere!D31</f>
        <v>316</v>
      </c>
      <c r="E33" s="6">
        <f>'nach 2 Phasen'!E31+Abschlussturniere!E31</f>
        <v>648</v>
      </c>
      <c r="F33" s="10">
        <f>'nach 2 Phasen'!F31+Abschlussturniere!F31</f>
        <v>38</v>
      </c>
      <c r="H33" s="12"/>
    </row>
    <row r="34" spans="1:8" ht="15.75" x14ac:dyDescent="0.25">
      <c r="A34" s="62"/>
      <c r="B34" s="23">
        <v>10</v>
      </c>
      <c r="C34" s="17" t="str">
        <f>'nach 2 Phasen'!C30</f>
        <v>Waldburg</v>
      </c>
      <c r="D34" s="6">
        <f>'nach 2 Phasen'!D30+Abschlussturniere!D30</f>
        <v>256</v>
      </c>
      <c r="E34" s="6">
        <f>'nach 2 Phasen'!E30+Abschlussturniere!E30</f>
        <v>691</v>
      </c>
      <c r="F34" s="10">
        <f>'nach 2 Phasen'!F30+Abschlussturniere!F30</f>
        <v>34</v>
      </c>
      <c r="H34" s="12"/>
    </row>
    <row r="35" spans="1:8" x14ac:dyDescent="0.3">
      <c r="D35" s="7">
        <f>SUM(D25:D29,D30:D34)</f>
        <v>4677</v>
      </c>
      <c r="E35" s="7">
        <f>SUM(E25:E29,E30:E34)</f>
        <v>4677</v>
      </c>
    </row>
  </sheetData>
  <sortState xmlns:xlrd2="http://schemas.microsoft.com/office/spreadsheetml/2017/richdata2" ref="J6:M12">
    <sortCondition descending="1" ref="M6:M12"/>
    <sortCondition descending="1" ref="K6:K12"/>
  </sortState>
  <mergeCells count="9">
    <mergeCell ref="A25:A34"/>
    <mergeCell ref="D3:E3"/>
    <mergeCell ref="F3:F4"/>
    <mergeCell ref="K3:L3"/>
    <mergeCell ref="M3:M4"/>
    <mergeCell ref="A6:A12"/>
    <mergeCell ref="H6:H12"/>
    <mergeCell ref="A16:A21"/>
    <mergeCell ref="H16:H21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&amp;C&amp;14&amp;K04+000Ergebnis Sommer - CUP 2023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32"/>
  <sheetViews>
    <sheetView workbookViewId="0">
      <selection activeCell="L28" sqref="L28"/>
    </sheetView>
  </sheetViews>
  <sheetFormatPr baseColWidth="10" defaultRowHeight="15.75" x14ac:dyDescent="0.25"/>
  <cols>
    <col min="1" max="1" width="3.28515625" style="12" customWidth="1"/>
    <col min="2" max="2" width="3.28515625" style="2" bestFit="1" customWidth="1"/>
    <col min="3" max="3" width="14.5703125" bestFit="1" customWidth="1"/>
    <col min="4" max="5" width="6.7109375" style="1" customWidth="1"/>
    <col min="6" max="6" width="5.28515625" style="1" customWidth="1"/>
    <col min="7" max="7" width="0.85546875" customWidth="1"/>
    <col min="8" max="8" width="3.28515625" style="12" customWidth="1"/>
    <col min="9" max="9" width="3" style="2" customWidth="1"/>
    <col min="10" max="10" width="14.5703125" bestFit="1" customWidth="1"/>
    <col min="11" max="12" width="6.7109375" style="1" customWidth="1"/>
    <col min="13" max="13" width="5.28515625" style="1" customWidth="1"/>
    <col min="14" max="14" width="0.85546875" customWidth="1"/>
  </cols>
  <sheetData>
    <row r="1" spans="1:14" ht="16.5" customHeight="1" x14ac:dyDescent="0.25">
      <c r="D1" s="69" t="s">
        <v>28</v>
      </c>
      <c r="E1" s="69"/>
      <c r="F1" s="65" t="s">
        <v>14</v>
      </c>
      <c r="G1" s="4"/>
      <c r="K1" s="69" t="s">
        <v>28</v>
      </c>
      <c r="L1" s="69"/>
      <c r="M1" s="65" t="s">
        <v>14</v>
      </c>
      <c r="N1" s="4"/>
    </row>
    <row r="2" spans="1:14" ht="33" customHeight="1" x14ac:dyDescent="0.25">
      <c r="D2" s="20" t="s">
        <v>12</v>
      </c>
      <c r="E2" s="20" t="s">
        <v>13</v>
      </c>
      <c r="F2" s="65"/>
      <c r="K2" s="20" t="s">
        <v>12</v>
      </c>
      <c r="L2" s="20" t="s">
        <v>13</v>
      </c>
      <c r="M2" s="65"/>
    </row>
    <row r="3" spans="1:14" ht="6.75" customHeight="1" x14ac:dyDescent="0.25">
      <c r="D3" s="3"/>
      <c r="E3" s="3"/>
      <c r="F3" s="5"/>
      <c r="K3" s="3"/>
      <c r="L3" s="3"/>
      <c r="M3" s="5"/>
    </row>
    <row r="4" spans="1:14" ht="20.100000000000001" customHeight="1" x14ac:dyDescent="0.25">
      <c r="A4" s="66" t="s">
        <v>30</v>
      </c>
      <c r="B4" s="21">
        <v>1</v>
      </c>
      <c r="C4" s="15" t="str">
        <f>'nach 2 Phasen'!C4</f>
        <v>Rainbach 1</v>
      </c>
      <c r="D4" s="6">
        <v>39</v>
      </c>
      <c r="E4" s="6">
        <v>21</v>
      </c>
      <c r="F4" s="10">
        <v>10</v>
      </c>
      <c r="G4" s="26"/>
      <c r="H4" s="66" t="s">
        <v>31</v>
      </c>
      <c r="I4" s="21">
        <v>1</v>
      </c>
      <c r="J4" s="15" t="str">
        <f>'nach 2 Phasen'!J4</f>
        <v>Leopoldschlag 1</v>
      </c>
      <c r="K4" s="6">
        <v>37</v>
      </c>
      <c r="L4" s="6">
        <v>26</v>
      </c>
      <c r="M4" s="10">
        <v>6</v>
      </c>
    </row>
    <row r="5" spans="1:14" ht="20.100000000000001" customHeight="1" x14ac:dyDescent="0.25">
      <c r="A5" s="67"/>
      <c r="B5" s="22">
        <v>2</v>
      </c>
      <c r="C5" s="16" t="str">
        <f>'nach 2 Phasen'!C5</f>
        <v>Schenkenfelden 1</v>
      </c>
      <c r="D5" s="6">
        <v>41</v>
      </c>
      <c r="E5" s="6">
        <v>29</v>
      </c>
      <c r="F5" s="10">
        <v>9</v>
      </c>
      <c r="H5" s="67"/>
      <c r="I5" s="22">
        <v>2</v>
      </c>
      <c r="J5" s="16" t="str">
        <f>'nach 2 Phasen'!J5</f>
        <v>Freistadt 1</v>
      </c>
      <c r="K5" s="6">
        <v>35</v>
      </c>
      <c r="L5" s="6">
        <v>32</v>
      </c>
      <c r="M5" s="10">
        <v>6</v>
      </c>
    </row>
    <row r="6" spans="1:14" ht="20.100000000000001" customHeight="1" x14ac:dyDescent="0.25">
      <c r="A6" s="67"/>
      <c r="B6" s="22">
        <v>3</v>
      </c>
      <c r="C6" s="16" t="str">
        <f>'nach 2 Phasen'!C6</f>
        <v>Wartberg 1</v>
      </c>
      <c r="D6" s="6">
        <v>39</v>
      </c>
      <c r="E6" s="6">
        <v>27</v>
      </c>
      <c r="F6" s="10">
        <v>7</v>
      </c>
      <c r="H6" s="67"/>
      <c r="I6" s="22">
        <v>3</v>
      </c>
      <c r="J6" s="16" t="str">
        <f>'nach 2 Phasen'!J6</f>
        <v>Rainbach 2</v>
      </c>
      <c r="K6" s="6">
        <v>27</v>
      </c>
      <c r="L6" s="6">
        <v>33</v>
      </c>
      <c r="M6" s="10">
        <v>6</v>
      </c>
    </row>
    <row r="7" spans="1:14" ht="20.100000000000001" customHeight="1" x14ac:dyDescent="0.25">
      <c r="A7" s="67"/>
      <c r="B7" s="22">
        <v>4</v>
      </c>
      <c r="C7" s="16" t="str">
        <f>'nach 2 Phasen'!C7</f>
        <v>Grünbach 1</v>
      </c>
      <c r="D7" s="25">
        <v>38</v>
      </c>
      <c r="E7" s="6">
        <v>33</v>
      </c>
      <c r="F7" s="10">
        <v>5</v>
      </c>
      <c r="H7" s="67"/>
      <c r="I7" s="22">
        <v>4</v>
      </c>
      <c r="J7" s="16" t="str">
        <f>'nach 2 Phasen'!J7</f>
        <v>Tragwein 1</v>
      </c>
      <c r="K7" s="25">
        <v>25</v>
      </c>
      <c r="L7" s="6">
        <v>37</v>
      </c>
      <c r="M7" s="10">
        <v>4</v>
      </c>
    </row>
    <row r="8" spans="1:14" ht="20.100000000000001" customHeight="1" x14ac:dyDescent="0.25">
      <c r="A8" s="67"/>
      <c r="B8" s="22">
        <v>5</v>
      </c>
      <c r="C8" s="16" t="str">
        <f>'nach 2 Phasen'!C8</f>
        <v>Hagenberg 1</v>
      </c>
      <c r="D8" s="6">
        <v>18</v>
      </c>
      <c r="E8" s="6">
        <v>44</v>
      </c>
      <c r="F8" s="10">
        <v>4</v>
      </c>
      <c r="H8" s="67"/>
      <c r="I8" s="22">
        <v>5</v>
      </c>
      <c r="J8" s="16" t="str">
        <f>'nach 2 Phasen'!J8</f>
        <v>Neumarkt 1</v>
      </c>
      <c r="K8" s="6">
        <v>42</v>
      </c>
      <c r="L8" s="6">
        <v>17</v>
      </c>
      <c r="M8" s="10">
        <v>12</v>
      </c>
    </row>
    <row r="9" spans="1:14" ht="20.100000000000001" customHeight="1" x14ac:dyDescent="0.25">
      <c r="A9" s="67"/>
      <c r="B9" s="22">
        <v>6</v>
      </c>
      <c r="C9" s="16" t="str">
        <f>'nach 2 Phasen'!C9</f>
        <v>Kefermarkt 1</v>
      </c>
      <c r="D9" s="6">
        <v>23</v>
      </c>
      <c r="E9" s="6">
        <v>33</v>
      </c>
      <c r="F9" s="10">
        <v>4</v>
      </c>
      <c r="H9" s="67"/>
      <c r="I9" s="22">
        <v>6</v>
      </c>
      <c r="J9" s="16" t="str">
        <f>'nach 2 Phasen'!J9</f>
        <v>Waldburg 1</v>
      </c>
      <c r="K9" s="6">
        <v>31</v>
      </c>
      <c r="L9" s="6">
        <v>30</v>
      </c>
      <c r="M9" s="10">
        <v>6</v>
      </c>
    </row>
    <row r="10" spans="1:14" ht="20.100000000000001" customHeight="1" x14ac:dyDescent="0.25">
      <c r="A10" s="68"/>
      <c r="B10" s="23">
        <v>7</v>
      </c>
      <c r="C10" s="17" t="str">
        <f>'nach 2 Phasen'!C10</f>
        <v>Pregarten 1</v>
      </c>
      <c r="D10" s="6">
        <v>25</v>
      </c>
      <c r="E10" s="6">
        <v>36</v>
      </c>
      <c r="F10" s="10">
        <v>3</v>
      </c>
      <c r="G10" s="27"/>
      <c r="H10" s="68"/>
      <c r="I10" s="23">
        <v>7</v>
      </c>
      <c r="J10" s="17" t="str">
        <f>'nach 2 Phasen'!J10</f>
        <v>Pregarten 2</v>
      </c>
      <c r="K10" s="6">
        <v>18</v>
      </c>
      <c r="L10" s="6">
        <v>40</v>
      </c>
      <c r="M10" s="10">
        <v>2</v>
      </c>
    </row>
    <row r="11" spans="1:14" ht="7.5" customHeight="1" x14ac:dyDescent="0.25">
      <c r="A11" s="13"/>
      <c r="C11" s="18"/>
      <c r="F11" s="11"/>
      <c r="H11" s="13"/>
      <c r="J11" s="18"/>
      <c r="M11" s="11"/>
    </row>
    <row r="12" spans="1:14" ht="20.100000000000001" customHeight="1" x14ac:dyDescent="0.25">
      <c r="A12" s="13"/>
      <c r="C12" s="18"/>
      <c r="D12" s="7">
        <f>SUM(D4:D7,D8:D10)</f>
        <v>223</v>
      </c>
      <c r="E12" s="7">
        <f>SUM(E4:E7,E8:E10)</f>
        <v>223</v>
      </c>
      <c r="F12" s="7"/>
      <c r="G12" s="8"/>
      <c r="H12" s="14"/>
      <c r="I12" s="9"/>
      <c r="J12" s="19"/>
      <c r="K12" s="7">
        <f>SUM(K4:K7,K8:K10)</f>
        <v>215</v>
      </c>
      <c r="L12" s="7">
        <f>SUM(L4:L7,L8:L10)</f>
        <v>215</v>
      </c>
      <c r="M12" s="7"/>
      <c r="N12" s="8"/>
    </row>
    <row r="13" spans="1:14" ht="20.100000000000001" customHeight="1" x14ac:dyDescent="0.25">
      <c r="A13" s="13"/>
      <c r="C13" s="18"/>
      <c r="D13" s="7"/>
      <c r="E13" s="7"/>
      <c r="F13" s="7"/>
      <c r="G13" s="8"/>
      <c r="H13" s="14"/>
      <c r="I13" s="9"/>
      <c r="J13" s="19"/>
      <c r="K13" s="7"/>
      <c r="L13" s="7"/>
      <c r="M13" s="7"/>
      <c r="N13" s="8"/>
    </row>
    <row r="14" spans="1:14" ht="20.100000000000001" customHeight="1" x14ac:dyDescent="0.25">
      <c r="A14" s="66" t="s">
        <v>32</v>
      </c>
      <c r="B14" s="21">
        <v>1</v>
      </c>
      <c r="C14" s="15" t="str">
        <f>'nach 2 Phasen'!C14</f>
        <v>Windhaag 1</v>
      </c>
      <c r="D14" s="6">
        <v>23</v>
      </c>
      <c r="E14" s="6">
        <v>26</v>
      </c>
      <c r="F14" s="10">
        <v>5</v>
      </c>
      <c r="H14" s="66" t="s">
        <v>33</v>
      </c>
      <c r="I14" s="21">
        <v>1</v>
      </c>
      <c r="J14" s="15" t="str">
        <f>'nach 2 Phasen'!J14</f>
        <v>Freistadt 2</v>
      </c>
      <c r="K14" s="6">
        <v>43</v>
      </c>
      <c r="L14" s="6">
        <v>19</v>
      </c>
      <c r="M14" s="10">
        <v>9</v>
      </c>
    </row>
    <row r="15" spans="1:14" ht="20.100000000000001" customHeight="1" x14ac:dyDescent="0.25">
      <c r="A15" s="67"/>
      <c r="B15" s="22">
        <v>2</v>
      </c>
      <c r="C15" s="16" t="str">
        <f>'nach 2 Phasen'!C15</f>
        <v>Leopoldschlag 2</v>
      </c>
      <c r="D15" s="6">
        <v>36</v>
      </c>
      <c r="E15" s="6">
        <v>21</v>
      </c>
      <c r="F15" s="10">
        <v>8</v>
      </c>
      <c r="H15" s="67"/>
      <c r="I15" s="22">
        <v>2</v>
      </c>
      <c r="J15" s="16" t="str">
        <f>'nach 2 Phasen'!J15</f>
        <v>Tragwein 3</v>
      </c>
      <c r="K15" s="6">
        <v>32</v>
      </c>
      <c r="L15" s="6">
        <v>23</v>
      </c>
      <c r="M15" s="10">
        <v>4</v>
      </c>
    </row>
    <row r="16" spans="1:14" ht="20.100000000000001" customHeight="1" x14ac:dyDescent="0.25">
      <c r="A16" s="67"/>
      <c r="B16" s="22">
        <v>3</v>
      </c>
      <c r="C16" s="16" t="str">
        <f>'nach 2 Phasen'!C16</f>
        <v>Tragwein 2</v>
      </c>
      <c r="D16" s="6">
        <v>27</v>
      </c>
      <c r="E16" s="6">
        <v>25</v>
      </c>
      <c r="F16" s="10">
        <v>4</v>
      </c>
      <c r="H16" s="67"/>
      <c r="I16" s="22">
        <v>3</v>
      </c>
      <c r="J16" s="16" t="str">
        <f>'nach 2 Phasen'!J16</f>
        <v>Kefermarkt 2</v>
      </c>
      <c r="K16" s="6">
        <v>47</v>
      </c>
      <c r="L16" s="6">
        <v>17</v>
      </c>
      <c r="M16" s="10">
        <v>9</v>
      </c>
    </row>
    <row r="17" spans="1:14" ht="20.100000000000001" customHeight="1" x14ac:dyDescent="0.25">
      <c r="A17" s="67"/>
      <c r="B17" s="22">
        <v>4</v>
      </c>
      <c r="C17" s="16" t="str">
        <f>'nach 2 Phasen'!C17</f>
        <v>Wartberg 2</v>
      </c>
      <c r="D17" s="25">
        <v>32</v>
      </c>
      <c r="E17" s="6">
        <v>28</v>
      </c>
      <c r="F17" s="10">
        <v>7</v>
      </c>
      <c r="H17" s="67"/>
      <c r="I17" s="22">
        <v>4</v>
      </c>
      <c r="J17" s="16" t="str">
        <f>'nach 2 Phasen'!J17</f>
        <v>Grünbach 2</v>
      </c>
      <c r="K17" s="25">
        <v>12</v>
      </c>
      <c r="L17" s="6">
        <v>48</v>
      </c>
      <c r="M17" s="10">
        <v>4</v>
      </c>
    </row>
    <row r="18" spans="1:14" ht="20.100000000000001" customHeight="1" x14ac:dyDescent="0.25">
      <c r="A18" s="67"/>
      <c r="B18" s="22">
        <v>5</v>
      </c>
      <c r="C18" s="16" t="str">
        <f>'nach 2 Phasen'!C18</f>
        <v>St. Leonhard 1</v>
      </c>
      <c r="D18" s="6">
        <v>22</v>
      </c>
      <c r="E18" s="6">
        <v>24</v>
      </c>
      <c r="F18" s="10">
        <v>4</v>
      </c>
      <c r="H18" s="67"/>
      <c r="I18" s="22">
        <v>5</v>
      </c>
      <c r="J18" s="16" t="str">
        <f>'nach 2 Phasen'!J18</f>
        <v>Reichenthal 1</v>
      </c>
      <c r="K18" s="6">
        <v>48</v>
      </c>
      <c r="L18" s="6">
        <v>24</v>
      </c>
      <c r="M18" s="10">
        <v>4</v>
      </c>
    </row>
    <row r="19" spans="1:14" ht="20.100000000000001" customHeight="1" x14ac:dyDescent="0.25">
      <c r="A19" s="68"/>
      <c r="B19" s="23">
        <v>6</v>
      </c>
      <c r="C19" s="17" t="str">
        <f>'nach 2 Phasen'!C19</f>
        <v>Neumarkt 2</v>
      </c>
      <c r="D19" s="6">
        <v>18</v>
      </c>
      <c r="E19" s="6">
        <v>34</v>
      </c>
      <c r="F19" s="10">
        <v>2</v>
      </c>
      <c r="H19" s="68"/>
      <c r="I19" s="23">
        <v>6</v>
      </c>
      <c r="J19" s="17" t="str">
        <f>'nach 2 Phasen'!J19</f>
        <v>Pregarten 3</v>
      </c>
      <c r="K19" s="6">
        <v>9</v>
      </c>
      <c r="L19" s="6">
        <v>60</v>
      </c>
      <c r="M19" s="10">
        <v>0</v>
      </c>
    </row>
    <row r="20" spans="1:14" ht="20.100000000000001" customHeight="1" x14ac:dyDescent="0.25">
      <c r="D20" s="7">
        <f>SUM(D14:D17,D18:D19)</f>
        <v>158</v>
      </c>
      <c r="E20" s="7">
        <f>SUM(E14:E17,E18:E19)</f>
        <v>158</v>
      </c>
      <c r="F20" s="7"/>
      <c r="K20" s="7">
        <f>SUM(K14:K17,K18:K19)</f>
        <v>191</v>
      </c>
      <c r="L20" s="7">
        <f>SUM(L14:L17,L18:L19)</f>
        <v>191</v>
      </c>
    </row>
    <row r="21" spans="1:14" ht="20.100000000000001" customHeight="1" x14ac:dyDescent="0.25"/>
    <row r="22" spans="1:14" x14ac:dyDescent="0.25">
      <c r="A22" s="66" t="s">
        <v>27</v>
      </c>
      <c r="B22" s="21">
        <v>1</v>
      </c>
      <c r="C22" s="15" t="str">
        <f>'nach 2 Phasen'!C22</f>
        <v>Freistadt 1</v>
      </c>
      <c r="D22" s="6">
        <v>62</v>
      </c>
      <c r="E22" s="6">
        <v>43</v>
      </c>
      <c r="F22" s="10">
        <v>10</v>
      </c>
      <c r="G22" s="8"/>
      <c r="N22" s="8"/>
    </row>
    <row r="23" spans="1:14" x14ac:dyDescent="0.25">
      <c r="A23" s="67"/>
      <c r="B23" s="22">
        <v>2</v>
      </c>
      <c r="C23" s="16" t="str">
        <f>'nach 2 Phasen'!C23</f>
        <v>Rainbach</v>
      </c>
      <c r="D23" s="6">
        <v>58</v>
      </c>
      <c r="E23" s="6">
        <v>52</v>
      </c>
      <c r="F23" s="10">
        <v>10</v>
      </c>
    </row>
    <row r="24" spans="1:14" x14ac:dyDescent="0.25">
      <c r="A24" s="67"/>
      <c r="B24" s="22">
        <v>3</v>
      </c>
      <c r="C24" s="16" t="str">
        <f>'nach 2 Phasen'!C24</f>
        <v>Wartberg</v>
      </c>
      <c r="D24" s="6">
        <v>81</v>
      </c>
      <c r="E24" s="6">
        <v>26</v>
      </c>
      <c r="F24" s="10">
        <v>17</v>
      </c>
    </row>
    <row r="25" spans="1:14" x14ac:dyDescent="0.25">
      <c r="A25" s="67"/>
      <c r="B25" s="22">
        <v>4</v>
      </c>
      <c r="C25" s="16" t="str">
        <f>'nach 2 Phasen'!C25</f>
        <v>Kefermarkt</v>
      </c>
      <c r="D25" s="6">
        <v>62</v>
      </c>
      <c r="E25" s="6">
        <v>41</v>
      </c>
      <c r="F25" s="10">
        <v>10</v>
      </c>
    </row>
    <row r="26" spans="1:14" x14ac:dyDescent="0.25">
      <c r="A26" s="67"/>
      <c r="B26" s="22">
        <v>5</v>
      </c>
      <c r="C26" s="18" t="str">
        <f>'nach 2 Phasen'!C26</f>
        <v>Hagenberg 1</v>
      </c>
      <c r="D26" s="6">
        <v>61</v>
      </c>
      <c r="E26" s="6">
        <v>39</v>
      </c>
      <c r="F26" s="10">
        <v>7</v>
      </c>
    </row>
    <row r="27" spans="1:14" x14ac:dyDescent="0.25">
      <c r="A27" s="67"/>
      <c r="B27" s="22">
        <v>6</v>
      </c>
      <c r="C27" s="16" t="str">
        <f>'nach 2 Phasen'!C27</f>
        <v>Pregarten</v>
      </c>
      <c r="D27" s="6">
        <v>63</v>
      </c>
      <c r="E27" s="6">
        <v>40</v>
      </c>
      <c r="F27" s="10">
        <v>11</v>
      </c>
    </row>
    <row r="28" spans="1:14" x14ac:dyDescent="0.25">
      <c r="A28" s="67"/>
      <c r="B28" s="22">
        <v>7</v>
      </c>
      <c r="C28" s="16" t="str">
        <f>'nach 2 Phasen'!C28</f>
        <v>Hagenberg 2</v>
      </c>
      <c r="D28" s="25">
        <v>50</v>
      </c>
      <c r="E28" s="6">
        <v>55</v>
      </c>
      <c r="F28" s="10">
        <v>11</v>
      </c>
    </row>
    <row r="29" spans="1:14" x14ac:dyDescent="0.25">
      <c r="A29" s="67"/>
      <c r="B29" s="22">
        <v>8</v>
      </c>
      <c r="C29" s="16" t="str">
        <f>'nach 2 Phasen'!C29</f>
        <v>Freistadt 2</v>
      </c>
      <c r="D29" s="6">
        <v>41</v>
      </c>
      <c r="E29" s="6">
        <v>61</v>
      </c>
      <c r="F29" s="10">
        <v>8</v>
      </c>
    </row>
    <row r="30" spans="1:14" x14ac:dyDescent="0.25">
      <c r="A30" s="67"/>
      <c r="B30" s="22">
        <v>9</v>
      </c>
      <c r="C30" s="16" t="str">
        <f>'nach 2 Phasen'!C30</f>
        <v>Waldburg</v>
      </c>
      <c r="D30" s="6">
        <v>14</v>
      </c>
      <c r="E30" s="6">
        <v>97</v>
      </c>
      <c r="F30" s="10">
        <v>0</v>
      </c>
    </row>
    <row r="31" spans="1:14" x14ac:dyDescent="0.25">
      <c r="A31" s="68"/>
      <c r="B31" s="23">
        <v>10</v>
      </c>
      <c r="C31" s="17" t="str">
        <f>'nach 2 Phasen'!C31</f>
        <v>St. Leonhard</v>
      </c>
      <c r="D31" s="6">
        <v>47</v>
      </c>
      <c r="E31" s="6">
        <v>85</v>
      </c>
      <c r="F31" s="10">
        <v>6</v>
      </c>
    </row>
    <row r="32" spans="1:14" x14ac:dyDescent="0.25">
      <c r="C32" s="8"/>
      <c r="D32" s="7">
        <f>SUM(D22:D26,D27:D31)</f>
        <v>539</v>
      </c>
      <c r="E32" s="7">
        <f>SUM(E22:E26,E27:E31)</f>
        <v>539</v>
      </c>
    </row>
  </sheetData>
  <mergeCells count="9">
    <mergeCell ref="M1:M2"/>
    <mergeCell ref="A22:A31"/>
    <mergeCell ref="D1:E1"/>
    <mergeCell ref="K1:L1"/>
    <mergeCell ref="F1:F2"/>
    <mergeCell ref="A4:A10"/>
    <mergeCell ref="H4:H10"/>
    <mergeCell ref="A14:A19"/>
    <mergeCell ref="H14:H19"/>
  </mergeCells>
  <pageMargins left="0.51181102362204722" right="0.51181102362204722" top="0.78740157480314965" bottom="0.59055118110236227" header="0.31496062992125984" footer="0.31496062992125984"/>
  <pageSetup paperSize="9" orientation="portrait" r:id="rId1"/>
  <headerFooter>
    <oddHeader>&amp;C&amp;14&amp;K04+000Ergebnis CUP-Abschluss Turniere am 14.10.2023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A4F81-8F38-4896-B4F2-28F46E12E78C}">
  <sheetPr>
    <tabColor rgb="FF00B050"/>
  </sheetPr>
  <dimension ref="A1:N32"/>
  <sheetViews>
    <sheetView workbookViewId="0">
      <selection activeCell="M27" sqref="M27"/>
    </sheetView>
  </sheetViews>
  <sheetFormatPr baseColWidth="10" defaultRowHeight="15.75" x14ac:dyDescent="0.25"/>
  <cols>
    <col min="1" max="1" width="3.28515625" style="12" customWidth="1"/>
    <col min="2" max="2" width="3.28515625" style="2" bestFit="1" customWidth="1"/>
    <col min="3" max="3" width="14.5703125" bestFit="1" customWidth="1"/>
    <col min="4" max="5" width="6.7109375" style="1" customWidth="1"/>
    <col min="6" max="6" width="5.28515625" style="1" customWidth="1"/>
    <col min="7" max="7" width="0.85546875" customWidth="1"/>
    <col min="8" max="8" width="3.28515625" style="12" customWidth="1"/>
    <col min="9" max="9" width="3" style="2" customWidth="1"/>
    <col min="10" max="10" width="14.5703125" bestFit="1" customWidth="1"/>
    <col min="11" max="12" width="6.7109375" style="1" customWidth="1"/>
    <col min="13" max="13" width="5.28515625" style="1" customWidth="1"/>
    <col min="14" max="14" width="0.85546875" customWidth="1"/>
  </cols>
  <sheetData>
    <row r="1" spans="1:14" ht="16.5" customHeight="1" x14ac:dyDescent="0.25">
      <c r="D1" s="69" t="s">
        <v>28</v>
      </c>
      <c r="E1" s="69"/>
      <c r="F1" s="65" t="s">
        <v>14</v>
      </c>
      <c r="G1" s="4"/>
      <c r="K1" s="69" t="s">
        <v>28</v>
      </c>
      <c r="L1" s="69"/>
      <c r="M1" s="65" t="s">
        <v>14</v>
      </c>
      <c r="N1" s="4"/>
    </row>
    <row r="2" spans="1:14" ht="33" customHeight="1" x14ac:dyDescent="0.25">
      <c r="D2" s="20" t="s">
        <v>12</v>
      </c>
      <c r="E2" s="20" t="s">
        <v>13</v>
      </c>
      <c r="F2" s="65"/>
      <c r="K2" s="20" t="s">
        <v>12</v>
      </c>
      <c r="L2" s="20" t="s">
        <v>13</v>
      </c>
      <c r="M2" s="65"/>
    </row>
    <row r="3" spans="1:14" ht="6.75" customHeight="1" x14ac:dyDescent="0.25">
      <c r="D3" s="3"/>
      <c r="E3" s="3"/>
      <c r="F3" s="5"/>
      <c r="K3" s="3"/>
      <c r="L3" s="3"/>
      <c r="M3" s="5"/>
    </row>
    <row r="4" spans="1:14" ht="20.100000000000001" customHeight="1" x14ac:dyDescent="0.25">
      <c r="A4" s="66" t="s">
        <v>30</v>
      </c>
      <c r="B4" s="21">
        <v>1</v>
      </c>
      <c r="C4" s="15" t="s">
        <v>10</v>
      </c>
      <c r="D4" s="6">
        <v>384</v>
      </c>
      <c r="E4" s="6">
        <v>265</v>
      </c>
      <c r="F4" s="10">
        <v>89</v>
      </c>
      <c r="G4" s="26"/>
      <c r="H4" s="66" t="s">
        <v>31</v>
      </c>
      <c r="I4" s="21">
        <v>1</v>
      </c>
      <c r="J4" s="15" t="s">
        <v>15</v>
      </c>
      <c r="K4" s="6">
        <v>453</v>
      </c>
      <c r="L4" s="6">
        <v>295</v>
      </c>
      <c r="M4" s="10">
        <v>87</v>
      </c>
    </row>
    <row r="5" spans="1:14" ht="20.100000000000001" customHeight="1" x14ac:dyDescent="0.25">
      <c r="A5" s="67"/>
      <c r="B5" s="22">
        <v>2</v>
      </c>
      <c r="C5" s="16" t="s">
        <v>3</v>
      </c>
      <c r="D5" s="6">
        <v>374</v>
      </c>
      <c r="E5" s="6">
        <v>294</v>
      </c>
      <c r="F5" s="10">
        <v>89</v>
      </c>
      <c r="H5" s="67"/>
      <c r="I5" s="22">
        <v>2</v>
      </c>
      <c r="J5" s="16" t="s">
        <v>8</v>
      </c>
      <c r="K5" s="6">
        <v>422</v>
      </c>
      <c r="L5" s="6">
        <v>302</v>
      </c>
      <c r="M5" s="10">
        <v>85</v>
      </c>
    </row>
    <row r="6" spans="1:14" ht="20.100000000000001" customHeight="1" x14ac:dyDescent="0.25">
      <c r="A6" s="67"/>
      <c r="B6" s="22">
        <v>3</v>
      </c>
      <c r="C6" s="16" t="s">
        <v>26</v>
      </c>
      <c r="D6" s="6">
        <v>401</v>
      </c>
      <c r="E6" s="6">
        <v>304</v>
      </c>
      <c r="F6" s="10">
        <v>81</v>
      </c>
      <c r="H6" s="67"/>
      <c r="I6" s="22">
        <v>3</v>
      </c>
      <c r="J6" s="16" t="s">
        <v>23</v>
      </c>
      <c r="K6" s="6">
        <v>395</v>
      </c>
      <c r="L6" s="6">
        <v>364</v>
      </c>
      <c r="M6" s="10">
        <v>66</v>
      </c>
    </row>
    <row r="7" spans="1:14" ht="20.100000000000001" customHeight="1" x14ac:dyDescent="0.25">
      <c r="A7" s="67"/>
      <c r="B7" s="22">
        <v>4</v>
      </c>
      <c r="C7" s="16" t="s">
        <v>19</v>
      </c>
      <c r="D7" s="25">
        <v>349</v>
      </c>
      <c r="E7" s="6">
        <v>351</v>
      </c>
      <c r="F7" s="10">
        <v>63</v>
      </c>
      <c r="H7" s="67"/>
      <c r="I7" s="22">
        <v>4</v>
      </c>
      <c r="J7" s="16" t="s">
        <v>5</v>
      </c>
      <c r="K7" s="25">
        <v>363</v>
      </c>
      <c r="L7" s="6">
        <v>378</v>
      </c>
      <c r="M7" s="10">
        <v>66</v>
      </c>
    </row>
    <row r="8" spans="1:14" ht="20.100000000000001" customHeight="1" x14ac:dyDescent="0.25">
      <c r="A8" s="67"/>
      <c r="B8" s="22">
        <v>5</v>
      </c>
      <c r="C8" s="16" t="s">
        <v>7</v>
      </c>
      <c r="D8" s="6">
        <v>336</v>
      </c>
      <c r="E8" s="6">
        <v>349</v>
      </c>
      <c r="F8" s="10">
        <v>62</v>
      </c>
      <c r="H8" s="67"/>
      <c r="I8" s="22">
        <v>5</v>
      </c>
      <c r="J8" s="16" t="s">
        <v>0</v>
      </c>
      <c r="K8" s="6">
        <v>361</v>
      </c>
      <c r="L8" s="6">
        <v>387</v>
      </c>
      <c r="M8" s="10">
        <v>58</v>
      </c>
    </row>
    <row r="9" spans="1:14" ht="20.100000000000001" customHeight="1" x14ac:dyDescent="0.25">
      <c r="A9" s="67"/>
      <c r="B9" s="22">
        <v>6</v>
      </c>
      <c r="C9" s="16" t="s">
        <v>2</v>
      </c>
      <c r="D9" s="6">
        <v>288</v>
      </c>
      <c r="E9" s="6">
        <v>388</v>
      </c>
      <c r="F9" s="10">
        <v>43</v>
      </c>
      <c r="H9" s="67"/>
      <c r="I9" s="22">
        <v>6</v>
      </c>
      <c r="J9" s="16" t="s">
        <v>4</v>
      </c>
      <c r="K9" s="6">
        <v>321</v>
      </c>
      <c r="L9" s="6">
        <v>405</v>
      </c>
      <c r="M9" s="10">
        <v>58</v>
      </c>
    </row>
    <row r="10" spans="1:14" ht="20.100000000000001" customHeight="1" x14ac:dyDescent="0.25">
      <c r="A10" s="68"/>
      <c r="B10" s="23">
        <v>7</v>
      </c>
      <c r="C10" s="17" t="s">
        <v>1</v>
      </c>
      <c r="D10" s="6">
        <v>260</v>
      </c>
      <c r="E10" s="6">
        <v>441</v>
      </c>
      <c r="F10" s="10">
        <v>35</v>
      </c>
      <c r="G10" s="27"/>
      <c r="H10" s="68"/>
      <c r="I10" s="23">
        <v>7</v>
      </c>
      <c r="J10" s="17" t="s">
        <v>9</v>
      </c>
      <c r="K10" s="6">
        <v>288</v>
      </c>
      <c r="L10" s="6">
        <v>472</v>
      </c>
      <c r="M10" s="10">
        <v>42</v>
      </c>
    </row>
    <row r="11" spans="1:14" ht="7.5" customHeight="1" x14ac:dyDescent="0.25">
      <c r="A11" s="13"/>
      <c r="C11" s="18"/>
      <c r="F11" s="11"/>
      <c r="H11" s="13"/>
      <c r="J11" s="18"/>
      <c r="M11" s="11"/>
    </row>
    <row r="12" spans="1:14" ht="20.100000000000001" customHeight="1" x14ac:dyDescent="0.25">
      <c r="A12" s="13"/>
      <c r="C12" s="18"/>
      <c r="D12" s="7">
        <f>SUM(D4:D7,D8:D10)</f>
        <v>2392</v>
      </c>
      <c r="E12" s="7">
        <f>SUM(E4:E7,E8:E10)</f>
        <v>2392</v>
      </c>
      <c r="F12" s="7"/>
      <c r="G12" s="8"/>
      <c r="H12" s="14"/>
      <c r="I12" s="9"/>
      <c r="J12" s="19"/>
      <c r="K12" s="7">
        <f>SUM(K4:K7,K8:K10)</f>
        <v>2603</v>
      </c>
      <c r="L12" s="7">
        <f>SUM(L4:L7,L8:L10)</f>
        <v>2603</v>
      </c>
      <c r="M12" s="7"/>
      <c r="N12" s="8"/>
    </row>
    <row r="13" spans="1:14" ht="20.100000000000001" customHeight="1" x14ac:dyDescent="0.25">
      <c r="A13" s="13"/>
      <c r="C13" s="18"/>
      <c r="D13" s="7"/>
      <c r="E13" s="7"/>
      <c r="F13" s="7"/>
      <c r="G13" s="8"/>
      <c r="H13" s="14"/>
      <c r="I13" s="9"/>
      <c r="J13" s="19"/>
      <c r="K13" s="7"/>
      <c r="L13" s="7"/>
      <c r="M13" s="7"/>
      <c r="N13" s="8"/>
    </row>
    <row r="14" spans="1:14" ht="20.100000000000001" customHeight="1" x14ac:dyDescent="0.25">
      <c r="A14" s="66" t="s">
        <v>32</v>
      </c>
      <c r="B14" s="21">
        <v>1</v>
      </c>
      <c r="C14" s="15" t="s">
        <v>25</v>
      </c>
      <c r="D14" s="6">
        <v>488</v>
      </c>
      <c r="E14" s="6">
        <v>311</v>
      </c>
      <c r="F14" s="10">
        <v>93</v>
      </c>
      <c r="H14" s="66" t="s">
        <v>33</v>
      </c>
      <c r="I14" s="21">
        <v>1</v>
      </c>
      <c r="J14" s="15" t="s">
        <v>18</v>
      </c>
      <c r="K14" s="6">
        <v>466</v>
      </c>
      <c r="L14" s="6">
        <v>175</v>
      </c>
      <c r="M14" s="10">
        <v>86</v>
      </c>
    </row>
    <row r="15" spans="1:14" ht="20.100000000000001" customHeight="1" x14ac:dyDescent="0.25">
      <c r="A15" s="67"/>
      <c r="B15" s="22">
        <v>2</v>
      </c>
      <c r="C15" s="16" t="s">
        <v>21</v>
      </c>
      <c r="D15" s="6">
        <v>443</v>
      </c>
      <c r="E15" s="6">
        <v>339</v>
      </c>
      <c r="F15" s="10">
        <v>92</v>
      </c>
      <c r="H15" s="67"/>
      <c r="I15" s="22">
        <v>2</v>
      </c>
      <c r="J15" s="16" t="s">
        <v>22</v>
      </c>
      <c r="K15" s="6">
        <v>341</v>
      </c>
      <c r="L15" s="6">
        <v>269</v>
      </c>
      <c r="M15" s="10">
        <v>60</v>
      </c>
    </row>
    <row r="16" spans="1:14" ht="20.100000000000001" customHeight="1" x14ac:dyDescent="0.25">
      <c r="A16" s="67"/>
      <c r="B16" s="22">
        <v>3</v>
      </c>
      <c r="C16" s="16" t="s">
        <v>16</v>
      </c>
      <c r="D16" s="6">
        <v>404</v>
      </c>
      <c r="E16" s="6">
        <v>377</v>
      </c>
      <c r="F16" s="10">
        <v>75</v>
      </c>
      <c r="H16" s="67"/>
      <c r="I16" s="22">
        <v>3</v>
      </c>
      <c r="J16" s="16" t="s">
        <v>34</v>
      </c>
      <c r="K16" s="6">
        <v>279</v>
      </c>
      <c r="L16" s="6">
        <v>299</v>
      </c>
      <c r="M16" s="10">
        <v>52</v>
      </c>
    </row>
    <row r="17" spans="1:14" ht="20.100000000000001" customHeight="1" x14ac:dyDescent="0.25">
      <c r="A17" s="67"/>
      <c r="B17" s="22">
        <v>4</v>
      </c>
      <c r="C17" s="16" t="s">
        <v>29</v>
      </c>
      <c r="D17" s="25">
        <v>386</v>
      </c>
      <c r="E17" s="6">
        <v>402</v>
      </c>
      <c r="F17" s="10">
        <v>67</v>
      </c>
      <c r="H17" s="67"/>
      <c r="I17" s="22">
        <v>4</v>
      </c>
      <c r="J17" s="16" t="s">
        <v>24</v>
      </c>
      <c r="K17" s="25">
        <v>262</v>
      </c>
      <c r="L17" s="6">
        <v>331</v>
      </c>
      <c r="M17" s="10">
        <v>45</v>
      </c>
    </row>
    <row r="18" spans="1:14" ht="20.100000000000001" customHeight="1" x14ac:dyDescent="0.25">
      <c r="A18" s="67"/>
      <c r="B18" s="22">
        <v>5</v>
      </c>
      <c r="C18" s="16" t="s">
        <v>20</v>
      </c>
      <c r="D18" s="6">
        <v>398</v>
      </c>
      <c r="E18" s="6">
        <v>406</v>
      </c>
      <c r="F18" s="10">
        <v>59</v>
      </c>
      <c r="H18" s="67"/>
      <c r="I18" s="22">
        <v>5</v>
      </c>
      <c r="J18" s="16" t="s">
        <v>35</v>
      </c>
      <c r="K18" s="6">
        <v>277</v>
      </c>
      <c r="L18" s="6">
        <v>377</v>
      </c>
      <c r="M18" s="10">
        <v>43</v>
      </c>
    </row>
    <row r="19" spans="1:14" ht="20.100000000000001" customHeight="1" x14ac:dyDescent="0.25">
      <c r="A19" s="68"/>
      <c r="B19" s="23">
        <v>6</v>
      </c>
      <c r="C19" s="17" t="s">
        <v>6</v>
      </c>
      <c r="D19" s="6">
        <v>276</v>
      </c>
      <c r="E19" s="6">
        <v>560</v>
      </c>
      <c r="F19" s="10">
        <v>34</v>
      </c>
      <c r="H19" s="68"/>
      <c r="I19" s="23">
        <v>6</v>
      </c>
      <c r="J19" s="17" t="s">
        <v>17</v>
      </c>
      <c r="K19" s="6">
        <v>231</v>
      </c>
      <c r="L19" s="6">
        <v>405</v>
      </c>
      <c r="M19" s="10">
        <v>34</v>
      </c>
    </row>
    <row r="20" spans="1:14" ht="20.100000000000001" customHeight="1" x14ac:dyDescent="0.25">
      <c r="D20" s="7">
        <f>SUM(D14:D17,D18:D19)</f>
        <v>2395</v>
      </c>
      <c r="E20" s="7">
        <f>SUM(E14:E17,E18:E19)</f>
        <v>2395</v>
      </c>
      <c r="F20" s="7"/>
      <c r="K20" s="7">
        <f>SUM(K14:K17,K18:K19)</f>
        <v>1856</v>
      </c>
      <c r="L20" s="7">
        <f>SUM(L14:L17,L18:L19)</f>
        <v>1856</v>
      </c>
    </row>
    <row r="21" spans="1:14" ht="20.100000000000001" customHeight="1" x14ac:dyDescent="0.25"/>
    <row r="22" spans="1:14" x14ac:dyDescent="0.25">
      <c r="A22" s="66" t="s">
        <v>27</v>
      </c>
      <c r="B22" s="21">
        <v>1</v>
      </c>
      <c r="C22" s="15" t="s">
        <v>8</v>
      </c>
      <c r="D22" s="6">
        <v>519</v>
      </c>
      <c r="E22" s="6">
        <v>306</v>
      </c>
      <c r="F22" s="10">
        <v>107</v>
      </c>
      <c r="G22" s="8"/>
      <c r="N22" s="8"/>
    </row>
    <row r="23" spans="1:14" x14ac:dyDescent="0.25">
      <c r="A23" s="67"/>
      <c r="B23" s="22">
        <v>2</v>
      </c>
      <c r="C23" s="16" t="s">
        <v>36</v>
      </c>
      <c r="D23" s="6">
        <v>530</v>
      </c>
      <c r="E23" s="6">
        <v>313</v>
      </c>
      <c r="F23" s="10">
        <v>97</v>
      </c>
    </row>
    <row r="24" spans="1:14" x14ac:dyDescent="0.25">
      <c r="A24" s="67"/>
      <c r="B24" s="22">
        <v>3</v>
      </c>
      <c r="C24" s="16" t="s">
        <v>37</v>
      </c>
      <c r="D24" s="6">
        <v>504</v>
      </c>
      <c r="E24" s="6">
        <v>334</v>
      </c>
      <c r="F24" s="10">
        <v>94</v>
      </c>
    </row>
    <row r="25" spans="1:14" x14ac:dyDescent="0.25">
      <c r="A25" s="67"/>
      <c r="B25" s="22">
        <v>4</v>
      </c>
      <c r="C25" s="16" t="s">
        <v>38</v>
      </c>
      <c r="D25" s="6">
        <v>489</v>
      </c>
      <c r="E25" s="6">
        <v>314</v>
      </c>
      <c r="F25" s="10">
        <v>91</v>
      </c>
    </row>
    <row r="26" spans="1:14" x14ac:dyDescent="0.25">
      <c r="A26" s="67"/>
      <c r="B26" s="22">
        <v>5</v>
      </c>
      <c r="C26" s="18" t="s">
        <v>7</v>
      </c>
      <c r="D26" s="6">
        <v>485</v>
      </c>
      <c r="E26" s="6">
        <v>374</v>
      </c>
      <c r="F26" s="10">
        <v>89</v>
      </c>
    </row>
    <row r="27" spans="1:14" x14ac:dyDescent="0.25">
      <c r="A27" s="67"/>
      <c r="B27" s="22">
        <v>6</v>
      </c>
      <c r="C27" s="16" t="s">
        <v>39</v>
      </c>
      <c r="D27" s="6">
        <v>443</v>
      </c>
      <c r="E27" s="6">
        <v>432</v>
      </c>
      <c r="F27" s="10">
        <v>76</v>
      </c>
    </row>
    <row r="28" spans="1:14" x14ac:dyDescent="0.25">
      <c r="A28" s="67"/>
      <c r="B28" s="22">
        <v>7</v>
      </c>
      <c r="C28" s="16" t="s">
        <v>40</v>
      </c>
      <c r="D28" s="25">
        <v>334</v>
      </c>
      <c r="E28" s="6">
        <v>435</v>
      </c>
      <c r="F28" s="10">
        <v>66</v>
      </c>
    </row>
    <row r="29" spans="1:14" x14ac:dyDescent="0.25">
      <c r="A29" s="67"/>
      <c r="B29" s="22">
        <v>8</v>
      </c>
      <c r="C29" s="16" t="s">
        <v>18</v>
      </c>
      <c r="D29" s="6">
        <v>323</v>
      </c>
      <c r="E29" s="6">
        <v>473</v>
      </c>
      <c r="F29" s="10">
        <v>52</v>
      </c>
    </row>
    <row r="30" spans="1:14" x14ac:dyDescent="0.25">
      <c r="A30" s="67"/>
      <c r="B30" s="22">
        <v>9</v>
      </c>
      <c r="C30" s="16" t="s">
        <v>41</v>
      </c>
      <c r="D30" s="6">
        <v>242</v>
      </c>
      <c r="E30" s="6">
        <v>594</v>
      </c>
      <c r="F30" s="10">
        <v>34</v>
      </c>
    </row>
    <row r="31" spans="1:14" x14ac:dyDescent="0.25">
      <c r="A31" s="68"/>
      <c r="B31" s="23">
        <v>10</v>
      </c>
      <c r="C31" s="17" t="s">
        <v>42</v>
      </c>
      <c r="D31" s="6">
        <v>269</v>
      </c>
      <c r="E31" s="6">
        <v>563</v>
      </c>
      <c r="F31" s="10">
        <v>32</v>
      </c>
    </row>
    <row r="32" spans="1:14" x14ac:dyDescent="0.25">
      <c r="C32" s="8"/>
      <c r="D32" s="7">
        <f>SUM(D22:D26,D27:D31)</f>
        <v>4138</v>
      </c>
      <c r="E32" s="7">
        <f>SUM(E22:E26,E27:E31)</f>
        <v>4138</v>
      </c>
    </row>
  </sheetData>
  <mergeCells count="9">
    <mergeCell ref="A22:A31"/>
    <mergeCell ref="D1:E1"/>
    <mergeCell ref="F1:F2"/>
    <mergeCell ref="K1:L1"/>
    <mergeCell ref="M1:M2"/>
    <mergeCell ref="A4:A10"/>
    <mergeCell ref="H4:H10"/>
    <mergeCell ref="A14:A19"/>
    <mergeCell ref="H14:H19"/>
  </mergeCells>
  <pageMargins left="0.51181102362204722" right="0.51181102362204722" top="0.78740157480314965" bottom="0.59055118110236227" header="0.31496062992125984" footer="0.31496062992125984"/>
  <pageSetup paperSize="9" orientation="portrait" r:id="rId1"/>
  <headerFooter>
    <oddHeader>&amp;C&amp;14&amp;K04+000Ergebnis CUP-Abschluss Turniere am 14.10.2023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F219A-8303-4F82-B245-5571B236916E}">
  <dimension ref="A2:L34"/>
  <sheetViews>
    <sheetView tabSelected="1" topLeftCell="A4" workbookViewId="0">
      <selection activeCell="R27" sqref="R27"/>
    </sheetView>
  </sheetViews>
  <sheetFormatPr baseColWidth="10" defaultRowHeight="15" x14ac:dyDescent="0.25"/>
  <cols>
    <col min="1" max="1" width="5" customWidth="1"/>
    <col min="2" max="2" width="17" bestFit="1" customWidth="1"/>
    <col min="3" max="3" width="1.7109375" customWidth="1"/>
    <col min="4" max="4" width="5" customWidth="1"/>
    <col min="5" max="5" width="17" bestFit="1" customWidth="1"/>
    <col min="6" max="7" width="1.7109375" customWidth="1"/>
    <col min="8" max="8" width="6" customWidth="1"/>
    <col min="9" max="9" width="12.140625" bestFit="1" customWidth="1"/>
    <col min="10" max="10" width="1.7109375" customWidth="1"/>
    <col min="11" max="11" width="5.42578125" customWidth="1"/>
    <col min="12" max="12" width="12.140625" bestFit="1" customWidth="1"/>
  </cols>
  <sheetData>
    <row r="2" spans="1:12" ht="90.75" customHeight="1" x14ac:dyDescent="0.25"/>
    <row r="3" spans="1:12" ht="72.75" customHeight="1" x14ac:dyDescent="0.25"/>
    <row r="4" spans="1:12" ht="33.75" x14ac:dyDescent="0.5">
      <c r="A4" s="70">
        <v>2023</v>
      </c>
      <c r="B4" s="71"/>
      <c r="C4" s="45"/>
      <c r="D4" s="72">
        <v>2024</v>
      </c>
      <c r="E4" s="73"/>
      <c r="F4" s="57"/>
      <c r="G4" s="45"/>
      <c r="H4" s="70">
        <v>2023</v>
      </c>
      <c r="I4" s="71"/>
      <c r="J4" s="45"/>
      <c r="K4" s="72">
        <v>2024</v>
      </c>
      <c r="L4" s="73"/>
    </row>
    <row r="5" spans="1:12" x14ac:dyDescent="0.25">
      <c r="F5" s="46"/>
    </row>
    <row r="6" spans="1:12" ht="15" customHeight="1" x14ac:dyDescent="0.25">
      <c r="A6" s="77" t="s">
        <v>30</v>
      </c>
      <c r="B6" s="48" t="s">
        <v>10</v>
      </c>
      <c r="D6" s="74" t="s">
        <v>30</v>
      </c>
      <c r="E6" s="51" t="s">
        <v>10</v>
      </c>
      <c r="F6" s="58"/>
      <c r="G6" s="31"/>
      <c r="H6" s="77" t="s">
        <v>55</v>
      </c>
      <c r="I6" s="48" t="s">
        <v>44</v>
      </c>
      <c r="K6" s="74" t="s">
        <v>52</v>
      </c>
      <c r="L6" s="55" t="s">
        <v>44</v>
      </c>
    </row>
    <row r="7" spans="1:12" x14ac:dyDescent="0.25">
      <c r="A7" s="78"/>
      <c r="B7" s="46" t="s">
        <v>3</v>
      </c>
      <c r="D7" s="75"/>
      <c r="E7" s="52" t="s">
        <v>3</v>
      </c>
      <c r="F7" s="58"/>
      <c r="G7" s="31"/>
      <c r="H7" s="78"/>
      <c r="I7" s="46" t="s">
        <v>37</v>
      </c>
      <c r="K7" s="75"/>
      <c r="L7" s="53" t="s">
        <v>37</v>
      </c>
    </row>
    <row r="8" spans="1:12" x14ac:dyDescent="0.25">
      <c r="A8" s="78"/>
      <c r="B8" s="46" t="s">
        <v>26</v>
      </c>
      <c r="D8" s="75"/>
      <c r="E8" s="52" t="s">
        <v>26</v>
      </c>
      <c r="F8" s="58"/>
      <c r="G8" s="31"/>
      <c r="H8" s="78"/>
      <c r="I8" s="46" t="s">
        <v>36</v>
      </c>
      <c r="K8" s="75"/>
      <c r="L8" s="53" t="s">
        <v>36</v>
      </c>
    </row>
    <row r="9" spans="1:12" x14ac:dyDescent="0.25">
      <c r="A9" s="78"/>
      <c r="B9" s="46" t="s">
        <v>19</v>
      </c>
      <c r="D9" s="75"/>
      <c r="E9" s="53" t="s">
        <v>19</v>
      </c>
      <c r="F9" s="46"/>
      <c r="H9" s="78"/>
      <c r="I9" s="46" t="s">
        <v>38</v>
      </c>
      <c r="K9" s="75"/>
      <c r="L9" s="53" t="s">
        <v>38</v>
      </c>
    </row>
    <row r="10" spans="1:12" x14ac:dyDescent="0.25">
      <c r="A10" s="78"/>
      <c r="B10" s="46" t="s">
        <v>7</v>
      </c>
      <c r="D10" s="75"/>
      <c r="E10" s="53" t="s">
        <v>7</v>
      </c>
      <c r="F10" s="46"/>
      <c r="H10" s="78"/>
      <c r="I10" s="46" t="s">
        <v>7</v>
      </c>
      <c r="K10" s="75"/>
      <c r="L10" s="53" t="s">
        <v>7</v>
      </c>
    </row>
    <row r="11" spans="1:12" x14ac:dyDescent="0.25">
      <c r="A11" s="78"/>
      <c r="B11" s="46" t="s">
        <v>2</v>
      </c>
      <c r="D11" s="75"/>
      <c r="E11" s="52" t="s">
        <v>2</v>
      </c>
      <c r="F11" s="58"/>
      <c r="G11" s="31"/>
      <c r="H11" s="78"/>
      <c r="I11" s="46" t="s">
        <v>1</v>
      </c>
      <c r="K11" s="76"/>
      <c r="L11" s="54" t="s">
        <v>1</v>
      </c>
    </row>
    <row r="12" spans="1:12" x14ac:dyDescent="0.25">
      <c r="A12" s="79"/>
      <c r="B12" s="81" t="s">
        <v>1</v>
      </c>
      <c r="C12" s="30"/>
      <c r="D12" s="75"/>
      <c r="E12" s="53" t="s">
        <v>1</v>
      </c>
      <c r="F12" s="46"/>
      <c r="H12" s="78"/>
      <c r="I12" s="46" t="s">
        <v>40</v>
      </c>
      <c r="K12" s="42"/>
    </row>
    <row r="13" spans="1:12" ht="15" customHeight="1" x14ac:dyDescent="0.25">
      <c r="A13" s="41"/>
      <c r="D13" s="75"/>
      <c r="E13" s="53" t="s">
        <v>15</v>
      </c>
      <c r="F13" s="46"/>
      <c r="H13" s="78"/>
      <c r="I13" s="50" t="s">
        <v>18</v>
      </c>
      <c r="K13" s="42"/>
    </row>
    <row r="14" spans="1:12" ht="15" customHeight="1" x14ac:dyDescent="0.25">
      <c r="A14" s="77" t="s">
        <v>31</v>
      </c>
      <c r="B14" s="48" t="s">
        <v>15</v>
      </c>
      <c r="D14" s="76"/>
      <c r="E14" s="54" t="s">
        <v>8</v>
      </c>
      <c r="F14" s="46"/>
      <c r="H14" s="78"/>
      <c r="I14" s="46" t="s">
        <v>42</v>
      </c>
      <c r="K14" s="74" t="s">
        <v>53</v>
      </c>
      <c r="L14" s="55" t="s">
        <v>40</v>
      </c>
    </row>
    <row r="15" spans="1:12" x14ac:dyDescent="0.25">
      <c r="A15" s="78"/>
      <c r="B15" s="46" t="s">
        <v>8</v>
      </c>
      <c r="D15" s="42"/>
      <c r="F15" s="46"/>
      <c r="H15" s="79"/>
      <c r="I15" s="47" t="s">
        <v>41</v>
      </c>
      <c r="K15" s="75"/>
      <c r="L15" s="53" t="s">
        <v>42</v>
      </c>
    </row>
    <row r="16" spans="1:12" x14ac:dyDescent="0.25">
      <c r="A16" s="78"/>
      <c r="B16" s="46" t="s">
        <v>23</v>
      </c>
      <c r="D16" s="74" t="s">
        <v>31</v>
      </c>
      <c r="E16" s="51" t="s">
        <v>23</v>
      </c>
      <c r="F16" s="46"/>
      <c r="I16" s="31"/>
      <c r="K16" s="75"/>
      <c r="L16" s="53" t="s">
        <v>41</v>
      </c>
    </row>
    <row r="17" spans="1:12" ht="15" customHeight="1" x14ac:dyDescent="0.25">
      <c r="A17" s="78"/>
      <c r="B17" s="46" t="s">
        <v>0</v>
      </c>
      <c r="D17" s="75" t="s">
        <v>31</v>
      </c>
      <c r="E17" s="52" t="s">
        <v>0</v>
      </c>
      <c r="F17" s="46"/>
      <c r="K17" s="75"/>
      <c r="L17" s="56" t="s">
        <v>9</v>
      </c>
    </row>
    <row r="18" spans="1:12" x14ac:dyDescent="0.25">
      <c r="A18" s="78"/>
      <c r="B18" s="46" t="s">
        <v>5</v>
      </c>
      <c r="D18" s="75"/>
      <c r="E18" s="52" t="s">
        <v>5</v>
      </c>
      <c r="F18" s="58"/>
      <c r="G18" s="31"/>
      <c r="H18" s="31"/>
      <c r="K18" s="76"/>
      <c r="L18" s="54"/>
    </row>
    <row r="19" spans="1:12" x14ac:dyDescent="0.25">
      <c r="A19" s="78"/>
      <c r="B19" s="46" t="s">
        <v>4</v>
      </c>
      <c r="D19" s="75"/>
      <c r="E19" s="53" t="s">
        <v>4</v>
      </c>
      <c r="F19" s="46"/>
    </row>
    <row r="20" spans="1:12" x14ac:dyDescent="0.25">
      <c r="A20" s="79"/>
      <c r="B20" s="47" t="s">
        <v>9</v>
      </c>
      <c r="D20" s="75"/>
      <c r="E20" s="53" t="s">
        <v>9</v>
      </c>
      <c r="F20" s="46"/>
    </row>
    <row r="21" spans="1:12" ht="15" customHeight="1" x14ac:dyDescent="0.25">
      <c r="A21" s="41"/>
      <c r="D21" s="75"/>
      <c r="E21" s="52" t="s">
        <v>21</v>
      </c>
      <c r="F21" s="46"/>
    </row>
    <row r="22" spans="1:12" x14ac:dyDescent="0.25">
      <c r="A22" s="77" t="s">
        <v>32</v>
      </c>
      <c r="B22" s="48" t="s">
        <v>21</v>
      </c>
      <c r="D22" s="75"/>
      <c r="E22" s="53" t="s">
        <v>25</v>
      </c>
      <c r="F22" s="46"/>
    </row>
    <row r="23" spans="1:12" x14ac:dyDescent="0.25">
      <c r="A23" s="78"/>
      <c r="B23" s="46" t="s">
        <v>25</v>
      </c>
      <c r="D23" s="75"/>
      <c r="E23" s="53" t="s">
        <v>16</v>
      </c>
      <c r="F23" s="46"/>
    </row>
    <row r="24" spans="1:12" x14ac:dyDescent="0.25">
      <c r="A24" s="78"/>
      <c r="B24" s="46" t="s">
        <v>16</v>
      </c>
      <c r="D24" s="76"/>
      <c r="E24" s="54" t="s">
        <v>29</v>
      </c>
      <c r="F24" s="46"/>
    </row>
    <row r="25" spans="1:12" x14ac:dyDescent="0.25">
      <c r="A25" s="78"/>
      <c r="B25" s="46" t="s">
        <v>29</v>
      </c>
      <c r="D25" s="43"/>
      <c r="F25" s="46"/>
    </row>
    <row r="26" spans="1:12" ht="15" customHeight="1" x14ac:dyDescent="0.25">
      <c r="A26" s="78"/>
      <c r="B26" s="46" t="s">
        <v>20</v>
      </c>
      <c r="D26" s="74" t="s">
        <v>32</v>
      </c>
      <c r="E26" s="55" t="s">
        <v>20</v>
      </c>
      <c r="F26" s="46"/>
    </row>
    <row r="27" spans="1:12" ht="15" customHeight="1" x14ac:dyDescent="0.25">
      <c r="A27" s="79"/>
      <c r="B27" s="47" t="s">
        <v>6</v>
      </c>
      <c r="D27" s="75"/>
      <c r="E27" s="53" t="s">
        <v>6</v>
      </c>
      <c r="F27" s="46"/>
    </row>
    <row r="28" spans="1:12" ht="15" customHeight="1" x14ac:dyDescent="0.25">
      <c r="A28" s="41"/>
      <c r="D28" s="75"/>
      <c r="E28" s="53" t="s">
        <v>18</v>
      </c>
      <c r="F28" s="46"/>
      <c r="I28" s="30" t="s">
        <v>56</v>
      </c>
    </row>
    <row r="29" spans="1:12" x14ac:dyDescent="0.25">
      <c r="A29" s="77" t="s">
        <v>33</v>
      </c>
      <c r="B29" s="48" t="s">
        <v>18</v>
      </c>
      <c r="D29" s="75"/>
      <c r="E29" s="53" t="s">
        <v>22</v>
      </c>
      <c r="F29" s="46"/>
      <c r="I29" s="30" t="s">
        <v>57</v>
      </c>
    </row>
    <row r="30" spans="1:12" x14ac:dyDescent="0.25">
      <c r="A30" s="78"/>
      <c r="B30" s="46" t="s">
        <v>22</v>
      </c>
      <c r="D30" s="75"/>
      <c r="E30" s="53" t="s">
        <v>34</v>
      </c>
      <c r="F30" s="46"/>
      <c r="I30" s="44"/>
    </row>
    <row r="31" spans="1:12" x14ac:dyDescent="0.25">
      <c r="A31" s="78"/>
      <c r="B31" s="46" t="s">
        <v>34</v>
      </c>
      <c r="D31" s="75"/>
      <c r="E31" s="53" t="s">
        <v>24</v>
      </c>
      <c r="F31" s="46"/>
      <c r="I31" s="44" t="s">
        <v>59</v>
      </c>
    </row>
    <row r="32" spans="1:12" x14ac:dyDescent="0.25">
      <c r="A32" s="78"/>
      <c r="B32" s="46" t="s">
        <v>24</v>
      </c>
      <c r="D32" s="75"/>
      <c r="E32" s="56" t="s">
        <v>43</v>
      </c>
      <c r="F32" s="46"/>
      <c r="H32" s="44"/>
      <c r="I32" s="44" t="s">
        <v>58</v>
      </c>
    </row>
    <row r="33" spans="1:8" x14ac:dyDescent="0.25">
      <c r="A33" s="78"/>
      <c r="B33" s="50" t="s">
        <v>35</v>
      </c>
      <c r="C33" s="30"/>
      <c r="D33" s="75"/>
      <c r="E33" s="56" t="s">
        <v>54</v>
      </c>
      <c r="F33" s="59"/>
      <c r="G33" s="44"/>
      <c r="H33" s="44"/>
    </row>
    <row r="34" spans="1:8" x14ac:dyDescent="0.25">
      <c r="A34" s="79"/>
      <c r="B34" s="49" t="s">
        <v>17</v>
      </c>
      <c r="C34" s="30"/>
      <c r="D34" s="76"/>
      <c r="E34" s="80" t="s">
        <v>17</v>
      </c>
      <c r="F34" s="59"/>
      <c r="G34" s="44"/>
    </row>
  </sheetData>
  <mergeCells count="14">
    <mergeCell ref="A4:B4"/>
    <mergeCell ref="D4:E4"/>
    <mergeCell ref="H4:I4"/>
    <mergeCell ref="K4:L4"/>
    <mergeCell ref="K6:K11"/>
    <mergeCell ref="K14:K18"/>
    <mergeCell ref="H6:H15"/>
    <mergeCell ref="A6:A12"/>
    <mergeCell ref="A14:A20"/>
    <mergeCell ref="A22:A27"/>
    <mergeCell ref="A29:A34"/>
    <mergeCell ref="D6:D14"/>
    <mergeCell ref="D16:D24"/>
    <mergeCell ref="D26:D3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720C-C43D-40AD-A71C-EC112918C6C8}">
  <dimension ref="B2:K35"/>
  <sheetViews>
    <sheetView workbookViewId="0">
      <selection activeCell="M35" sqref="M35"/>
    </sheetView>
  </sheetViews>
  <sheetFormatPr baseColWidth="10" defaultRowHeight="15" x14ac:dyDescent="0.25"/>
  <cols>
    <col min="1" max="1" width="3.28515625" customWidth="1"/>
    <col min="3" max="3" width="22.42578125" bestFit="1" customWidth="1"/>
    <col min="4" max="4" width="3.28515625" customWidth="1"/>
    <col min="5" max="5" width="13.85546875" bestFit="1" customWidth="1"/>
    <col min="6" max="6" width="11.5703125" bestFit="1" customWidth="1"/>
    <col min="10" max="10" width="15.85546875" bestFit="1" customWidth="1"/>
  </cols>
  <sheetData>
    <row r="2" spans="2:11" x14ac:dyDescent="0.25">
      <c r="E2" s="32"/>
      <c r="F2" s="32"/>
      <c r="G2" s="32"/>
    </row>
    <row r="3" spans="2:11" x14ac:dyDescent="0.25">
      <c r="C3" s="33">
        <v>45384</v>
      </c>
      <c r="E3" s="32"/>
      <c r="F3" s="32"/>
      <c r="G3" s="32"/>
      <c r="H3" s="34"/>
      <c r="I3" s="34"/>
      <c r="J3" s="34"/>
      <c r="K3" s="34"/>
    </row>
    <row r="4" spans="2:11" x14ac:dyDescent="0.25">
      <c r="B4" s="27"/>
      <c r="C4" s="35">
        <f>C3+1</f>
        <v>45385</v>
      </c>
      <c r="D4" s="27"/>
      <c r="E4" s="36"/>
      <c r="F4" s="36"/>
      <c r="G4" s="36"/>
      <c r="H4" s="37" t="s">
        <v>36</v>
      </c>
      <c r="I4" s="37" t="s">
        <v>45</v>
      </c>
      <c r="J4" s="37" t="s">
        <v>46</v>
      </c>
      <c r="K4" s="37" t="s">
        <v>39</v>
      </c>
    </row>
    <row r="5" spans="2:11" x14ac:dyDescent="0.25">
      <c r="C5" s="33"/>
      <c r="E5" s="32"/>
      <c r="F5" s="32"/>
      <c r="G5" s="32"/>
      <c r="H5" s="34"/>
      <c r="I5" s="34"/>
      <c r="J5" s="34"/>
      <c r="K5" s="34"/>
    </row>
    <row r="6" spans="2:11" x14ac:dyDescent="0.25">
      <c r="C6" s="33">
        <f>C3+7</f>
        <v>45391</v>
      </c>
      <c r="E6" s="32"/>
      <c r="F6" s="32"/>
      <c r="G6" s="32"/>
      <c r="H6" s="34"/>
      <c r="I6" s="34"/>
      <c r="J6" s="34"/>
      <c r="K6" s="34"/>
    </row>
    <row r="7" spans="2:11" x14ac:dyDescent="0.25">
      <c r="B7" s="27"/>
      <c r="C7" s="35">
        <f>C4+7</f>
        <v>45392</v>
      </c>
      <c r="D7" s="27"/>
      <c r="E7" s="36" t="s">
        <v>38</v>
      </c>
      <c r="F7" s="36" t="s">
        <v>47</v>
      </c>
      <c r="G7" s="36" t="s">
        <v>37</v>
      </c>
      <c r="H7" s="37"/>
      <c r="I7" s="37"/>
      <c r="J7" s="37"/>
      <c r="K7" s="37"/>
    </row>
    <row r="8" spans="2:11" x14ac:dyDescent="0.25">
      <c r="C8" s="33"/>
      <c r="E8" s="32"/>
      <c r="F8" s="32"/>
      <c r="G8" s="32"/>
      <c r="H8" s="34"/>
      <c r="I8" s="34"/>
      <c r="J8" s="34"/>
      <c r="K8" s="34"/>
    </row>
    <row r="9" spans="2:11" x14ac:dyDescent="0.25">
      <c r="C9" s="33">
        <f>C6+7</f>
        <v>45398</v>
      </c>
      <c r="E9" s="32"/>
      <c r="F9" s="32"/>
      <c r="G9" s="32"/>
      <c r="H9" s="34"/>
      <c r="I9" s="34"/>
      <c r="J9" s="34"/>
      <c r="K9" s="34"/>
    </row>
    <row r="10" spans="2:11" x14ac:dyDescent="0.25">
      <c r="B10" s="27"/>
      <c r="C10" s="35">
        <f>C7+7</f>
        <v>45399</v>
      </c>
      <c r="D10" s="27"/>
      <c r="E10" s="36"/>
      <c r="F10" s="36"/>
      <c r="G10" s="36"/>
      <c r="H10" s="37"/>
      <c r="I10" s="37" t="s">
        <v>45</v>
      </c>
      <c r="J10" s="37" t="s">
        <v>46</v>
      </c>
      <c r="K10" s="37" t="s">
        <v>39</v>
      </c>
    </row>
    <row r="11" spans="2:11" x14ac:dyDescent="0.25">
      <c r="C11" s="33"/>
      <c r="E11" s="32"/>
      <c r="F11" s="32"/>
      <c r="G11" s="32"/>
      <c r="H11" s="34"/>
      <c r="I11" s="34"/>
      <c r="J11" s="34"/>
      <c r="K11" s="34"/>
    </row>
    <row r="12" spans="2:11" x14ac:dyDescent="0.25">
      <c r="C12" s="33">
        <f>C9+7</f>
        <v>45405</v>
      </c>
      <c r="E12" s="32"/>
      <c r="F12" s="32"/>
      <c r="G12" s="32"/>
      <c r="H12" s="34"/>
      <c r="I12" s="34"/>
      <c r="J12" s="34"/>
      <c r="K12" s="34"/>
    </row>
    <row r="13" spans="2:11" x14ac:dyDescent="0.25">
      <c r="B13" s="27"/>
      <c r="C13" s="35">
        <f>C10+7</f>
        <v>45406</v>
      </c>
      <c r="D13" s="27"/>
      <c r="E13" s="36" t="s">
        <v>38</v>
      </c>
      <c r="F13" s="36" t="s">
        <v>47</v>
      </c>
      <c r="G13" s="36" t="s">
        <v>37</v>
      </c>
      <c r="H13" s="37" t="s">
        <v>36</v>
      </c>
      <c r="I13" s="37"/>
      <c r="J13" s="37"/>
      <c r="K13" s="37" t="s">
        <v>39</v>
      </c>
    </row>
    <row r="14" spans="2:11" x14ac:dyDescent="0.25">
      <c r="C14" s="33"/>
      <c r="E14" s="32"/>
      <c r="F14" s="32"/>
      <c r="G14" s="32"/>
      <c r="H14" s="34"/>
      <c r="I14" s="34"/>
      <c r="J14" s="34"/>
      <c r="K14" s="34"/>
    </row>
    <row r="15" spans="2:11" x14ac:dyDescent="0.25">
      <c r="C15" s="33">
        <f>C12+7</f>
        <v>45412</v>
      </c>
      <c r="E15" s="32"/>
      <c r="F15" s="32" t="s">
        <v>47</v>
      </c>
      <c r="G15" s="32"/>
      <c r="H15" s="34"/>
      <c r="I15" s="34"/>
      <c r="J15" s="34"/>
      <c r="K15" s="34"/>
    </row>
    <row r="16" spans="2:11" x14ac:dyDescent="0.25">
      <c r="B16" s="38" t="s">
        <v>48</v>
      </c>
      <c r="C16" s="33">
        <f>C13+7</f>
        <v>45413</v>
      </c>
      <c r="E16" s="32"/>
      <c r="F16" s="32"/>
      <c r="G16" s="32"/>
      <c r="H16" s="34"/>
      <c r="I16" s="34"/>
      <c r="J16" s="34"/>
      <c r="K16" s="34"/>
    </row>
    <row r="17" spans="2:11" x14ac:dyDescent="0.25">
      <c r="B17" s="27"/>
      <c r="C17" s="35">
        <f>C16+1</f>
        <v>45414</v>
      </c>
      <c r="D17" s="27"/>
      <c r="E17" s="36" t="s">
        <v>38</v>
      </c>
      <c r="F17" s="36"/>
      <c r="G17" s="36" t="s">
        <v>37</v>
      </c>
      <c r="H17" s="37"/>
      <c r="I17" s="37"/>
      <c r="J17" s="37"/>
      <c r="K17" s="37"/>
    </row>
    <row r="18" spans="2:11" x14ac:dyDescent="0.25">
      <c r="C18" s="33"/>
      <c r="E18" s="32"/>
      <c r="F18" s="32"/>
      <c r="G18" s="32"/>
      <c r="H18" s="34"/>
      <c r="I18" s="34"/>
      <c r="J18" s="34"/>
      <c r="K18" s="34"/>
    </row>
    <row r="19" spans="2:11" x14ac:dyDescent="0.25">
      <c r="C19" s="33">
        <f>C15+7</f>
        <v>45419</v>
      </c>
      <c r="E19" s="32"/>
      <c r="F19" s="32"/>
      <c r="G19" s="32"/>
      <c r="H19" s="34"/>
      <c r="I19" s="34"/>
      <c r="J19" s="34"/>
      <c r="K19" s="34"/>
    </row>
    <row r="20" spans="2:11" x14ac:dyDescent="0.25">
      <c r="B20" s="39" t="s">
        <v>49</v>
      </c>
      <c r="C20" s="40">
        <f>C16+7</f>
        <v>45420</v>
      </c>
      <c r="D20" s="27"/>
      <c r="E20" s="39" t="s">
        <v>50</v>
      </c>
      <c r="F20" s="36"/>
      <c r="G20" s="36"/>
      <c r="H20" s="37" t="s">
        <v>36</v>
      </c>
      <c r="I20" s="37"/>
      <c r="J20" s="37"/>
      <c r="K20" s="37" t="s">
        <v>39</v>
      </c>
    </row>
    <row r="21" spans="2:11" x14ac:dyDescent="0.25">
      <c r="C21" s="33"/>
      <c r="E21" s="32"/>
      <c r="F21" s="32"/>
      <c r="G21" s="32"/>
      <c r="H21" s="34"/>
      <c r="I21" s="34"/>
      <c r="J21" s="34"/>
      <c r="K21" s="34"/>
    </row>
    <row r="22" spans="2:11" x14ac:dyDescent="0.25">
      <c r="C22" s="33">
        <f>C19+7</f>
        <v>45426</v>
      </c>
      <c r="E22" s="32" t="s">
        <v>38</v>
      </c>
      <c r="F22" s="32"/>
      <c r="G22" s="32"/>
      <c r="H22" s="34"/>
      <c r="I22" s="34"/>
      <c r="J22" s="34"/>
      <c r="K22" s="34"/>
    </row>
    <row r="23" spans="2:11" x14ac:dyDescent="0.25">
      <c r="B23" s="27"/>
      <c r="C23" s="35">
        <f>C20+7</f>
        <v>45427</v>
      </c>
      <c r="D23" s="27"/>
      <c r="E23" s="36"/>
      <c r="F23" s="36" t="s">
        <v>47</v>
      </c>
      <c r="G23" s="36" t="s">
        <v>37</v>
      </c>
      <c r="H23" s="37"/>
      <c r="I23" s="37"/>
      <c r="J23" s="37"/>
      <c r="K23" s="37"/>
    </row>
    <row r="24" spans="2:11" x14ac:dyDescent="0.25">
      <c r="E24" s="32"/>
      <c r="F24" s="32"/>
      <c r="G24" s="32"/>
      <c r="H24" s="34"/>
      <c r="I24" s="34"/>
      <c r="J24" s="34"/>
      <c r="K24" s="34"/>
    </row>
    <row r="25" spans="2:11" x14ac:dyDescent="0.25">
      <c r="C25" s="33">
        <f>C22+7</f>
        <v>45433</v>
      </c>
      <c r="E25" s="32"/>
      <c r="F25" s="32"/>
      <c r="G25" s="32"/>
      <c r="H25" s="34"/>
      <c r="I25" s="34"/>
      <c r="J25" s="34"/>
      <c r="K25" s="34"/>
    </row>
    <row r="26" spans="2:11" x14ac:dyDescent="0.25">
      <c r="B26" s="27"/>
      <c r="C26" s="35">
        <f>C23+7</f>
        <v>45434</v>
      </c>
      <c r="D26" s="27"/>
      <c r="E26" s="36"/>
      <c r="F26" s="36"/>
      <c r="G26" s="36"/>
      <c r="H26" s="37"/>
      <c r="I26" s="37" t="s">
        <v>45</v>
      </c>
      <c r="J26" s="37" t="s">
        <v>46</v>
      </c>
      <c r="K26" s="37" t="s">
        <v>39</v>
      </c>
    </row>
    <row r="27" spans="2:11" x14ac:dyDescent="0.25">
      <c r="E27" s="32"/>
      <c r="F27" s="32"/>
      <c r="G27" s="32"/>
      <c r="H27" s="34"/>
      <c r="I27" s="34"/>
      <c r="J27" s="34"/>
      <c r="K27" s="34"/>
    </row>
    <row r="28" spans="2:11" x14ac:dyDescent="0.25">
      <c r="C28" s="33">
        <f>C25+7</f>
        <v>45440</v>
      </c>
      <c r="E28" s="32"/>
      <c r="F28" s="32"/>
      <c r="G28" s="32"/>
      <c r="H28" s="34"/>
      <c r="I28" s="34"/>
      <c r="J28" s="34"/>
      <c r="K28" s="34"/>
    </row>
    <row r="29" spans="2:11" x14ac:dyDescent="0.25">
      <c r="B29" s="39" t="s">
        <v>51</v>
      </c>
      <c r="C29" s="35">
        <f>C26+7</f>
        <v>45441</v>
      </c>
      <c r="D29" s="27"/>
      <c r="E29" s="36"/>
      <c r="F29" s="36"/>
      <c r="G29" s="36"/>
      <c r="H29" s="37"/>
      <c r="I29" s="37"/>
      <c r="J29" s="37"/>
      <c r="K29" s="37"/>
    </row>
    <row r="30" spans="2:11" x14ac:dyDescent="0.25">
      <c r="E30" s="32"/>
      <c r="F30" s="32"/>
      <c r="G30" s="32"/>
      <c r="H30" s="34"/>
      <c r="I30" s="34"/>
      <c r="J30" s="34"/>
      <c r="K30" s="34"/>
    </row>
    <row r="31" spans="2:11" x14ac:dyDescent="0.25">
      <c r="C31" s="33">
        <f>C28+7</f>
        <v>45447</v>
      </c>
      <c r="E31" s="32"/>
      <c r="F31" s="32"/>
      <c r="G31" s="32"/>
      <c r="H31" s="34"/>
      <c r="I31" s="34"/>
      <c r="J31" s="34"/>
      <c r="K31" s="34"/>
    </row>
    <row r="32" spans="2:11" x14ac:dyDescent="0.25">
      <c r="B32" s="27"/>
      <c r="C32" s="35">
        <f>C29+7</f>
        <v>45448</v>
      </c>
      <c r="D32" s="27"/>
      <c r="E32" s="36" t="s">
        <v>38</v>
      </c>
      <c r="F32" s="36" t="s">
        <v>47</v>
      </c>
      <c r="G32" s="36" t="s">
        <v>37</v>
      </c>
      <c r="H32" s="37" t="s">
        <v>36</v>
      </c>
      <c r="I32" s="37" t="s">
        <v>45</v>
      </c>
      <c r="J32" s="37" t="s">
        <v>46</v>
      </c>
      <c r="K32" s="37" t="s">
        <v>39</v>
      </c>
    </row>
    <row r="33" spans="2:11" x14ac:dyDescent="0.25">
      <c r="E33" s="32"/>
      <c r="F33" s="32"/>
      <c r="G33" s="32"/>
      <c r="H33" s="34"/>
      <c r="I33" s="34"/>
      <c r="J33" s="34"/>
      <c r="K33" s="34"/>
    </row>
    <row r="34" spans="2:11" x14ac:dyDescent="0.25">
      <c r="C34" s="33">
        <f>C31+7</f>
        <v>45454</v>
      </c>
      <c r="E34" s="32"/>
      <c r="F34" s="32"/>
      <c r="G34" s="32"/>
      <c r="H34" s="34"/>
      <c r="I34" s="34"/>
      <c r="J34" s="34"/>
      <c r="K34" s="34"/>
    </row>
    <row r="35" spans="2:11" x14ac:dyDescent="0.25">
      <c r="B35" s="27"/>
      <c r="C35" s="35">
        <f>C32+7</f>
        <v>45455</v>
      </c>
      <c r="D35" s="27"/>
      <c r="E35" s="36" t="s">
        <v>38</v>
      </c>
      <c r="F35" s="36" t="s">
        <v>47</v>
      </c>
      <c r="G35" s="36" t="s">
        <v>37</v>
      </c>
      <c r="H35" s="27"/>
      <c r="I35" s="27"/>
      <c r="J35" s="27"/>
      <c r="K35" s="27"/>
    </row>
  </sheetData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&amp;L&amp;"-,Fett"&amp;14&amp;K05-024Termine Landesliga und Oberliga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CUP Endergebnis </vt:lpstr>
      <vt:lpstr>Abschlussturniere</vt:lpstr>
      <vt:lpstr>nach 2 Phasen</vt:lpstr>
      <vt:lpstr>CUP-Einteilung 2024</vt:lpstr>
      <vt:lpstr>Termine LL+OL</vt:lpstr>
      <vt:lpstr>Abschlussturniere!Druckbereich</vt:lpstr>
      <vt:lpstr>'CUP Endergebnis 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Glocker</dc:creator>
  <cp:lastModifiedBy>Gerhard Glocker</cp:lastModifiedBy>
  <cp:lastPrinted>2024-03-14T16:42:47Z</cp:lastPrinted>
  <dcterms:created xsi:type="dcterms:W3CDTF">2014-10-11T08:24:22Z</dcterms:created>
  <dcterms:modified xsi:type="dcterms:W3CDTF">2024-03-15T16:45:47Z</dcterms:modified>
</cp:coreProperties>
</file>